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1" activeTab="10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lho" sheetId="6" r:id="rId6"/>
    <sheet name="ago" sheetId="7" r:id="rId7"/>
    <sheet name="set" sheetId="8" r:id="rId8"/>
    <sheet name="out" sheetId="9" r:id="rId9"/>
    <sheet name="nov" sheetId="10" r:id="rId10"/>
    <sheet name="DEZ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<sst xmlns="http://schemas.openxmlformats.org/spreadsheetml/2006/main" count="2344" uniqueCount="70">
  <si>
    <t>Graduados</t>
  </si>
  <si>
    <t>Especialistas</t>
  </si>
  <si>
    <t>Mestres</t>
  </si>
  <si>
    <t>Doutores</t>
  </si>
  <si>
    <t>Pós-</t>
  </si>
  <si>
    <t>TOTAL</t>
  </si>
  <si>
    <t>CASCAVEL</t>
  </si>
  <si>
    <t>TOLEDO</t>
  </si>
  <si>
    <t>FOZ DO IGUAÇU</t>
  </si>
  <si>
    <t>GRUPO DE PLANEJAMENTO E CONTROLE</t>
  </si>
  <si>
    <t>ÁREA DE INFORMAÇÕES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</si>
  <si>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</si>
  <si>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</si>
  <si>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</si>
  <si>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</si>
  <si>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</si>
  <si>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</si>
  <si>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</si>
  <si>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</si>
  <si>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</si>
  <si>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</si>
  <si>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</si>
  <si>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</si>
  <si>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</si>
  <si>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</si>
  <si>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</si>
  <si>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</si>
  <si>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</si>
  <si>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</si>
  <si>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</si>
  <si>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</si>
  <si>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</si>
  <si>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</si>
  <si>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</si>
  <si>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</si>
  <si>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</si>
  <si>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Centro de Ciências Médicas e Farmacêuticas</t>
  </si>
  <si>
    <t>CRES</t>
  </si>
  <si>
    <t xml:space="preserve">TITULAÇÃO DO CORPO DOCENTE EFETIVOS </t>
  </si>
  <si>
    <t>TITULAÇÃO DO CORPO DOCENTE TEMPORÁRIOS + CRES</t>
  </si>
  <si>
    <t>POSIÇÃO DE JULHO/2005</t>
  </si>
  <si>
    <t>%</t>
  </si>
  <si>
    <t>UNIVERSIDADE ESTADUAL DO OESTE DO PARANÁ - UNIOESTE</t>
  </si>
  <si>
    <t>PLANILHA DOS DOCENTES EFETIVOS, TEMPORÁRIOS  E CRES POR TITULAÇÃO - QUANTITATIVO E PERCENTUAL</t>
  </si>
  <si>
    <t>TITULAÇÃO DO CORPO DOCENTE EFETIVO + TEMPORÁRIOS + CRES</t>
  </si>
  <si>
    <t>G</t>
  </si>
  <si>
    <t>E</t>
  </si>
  <si>
    <t>M</t>
  </si>
  <si>
    <t>D</t>
  </si>
  <si>
    <t>DOUT.</t>
  </si>
  <si>
    <t>UNIVERSIDADE ESTADUAL DO OESTE DO PARANÁ</t>
  </si>
  <si>
    <t>MAL.C.RONDON</t>
  </si>
  <si>
    <t>EFETIVOS</t>
  </si>
  <si>
    <t>TEMPORÁRIOS</t>
  </si>
  <si>
    <t>FOZ</t>
  </si>
  <si>
    <t>POSIÇÃO DE JANEIRO/2005</t>
  </si>
  <si>
    <t>POSIÇÃO JANEIRO/2005</t>
  </si>
  <si>
    <t>POSIÇÃO FEVEREIRO/2005</t>
  </si>
  <si>
    <t>POSIÇÃO DE FEVEREIRO/2005</t>
  </si>
  <si>
    <t>POSIÇÃO DE MARÇO/2005</t>
  </si>
  <si>
    <t>POSIÇÃO DE ABRIL/2005</t>
  </si>
  <si>
    <t>POSIÇÃO DE MAIO/2005</t>
  </si>
  <si>
    <t>TITULAÇÃO DO CORPO DOCENTE EFETIVOS, TEMPORÁRIOS E CRES</t>
  </si>
  <si>
    <t>TITULAÇÃO DO CORPO DOCENTE EFETIVOS E TEMPORÁRIOS POR CENTRO/CAMPUS</t>
  </si>
  <si>
    <t>TITULAÇÃO DO CORPO DOCENTE EFETIVOS, TEMPORÁRIOS E CRES POR CENTRO/CAMPUS</t>
  </si>
  <si>
    <t>POSIÇÃO DE AGOSTO/2005</t>
  </si>
  <si>
    <t>POSIÇÃO DE SETEMBRO/2005</t>
  </si>
  <si>
    <t>POSIÇÃO DE OUTUBRO/2005</t>
  </si>
  <si>
    <t>POSIÇÃO DE NOVEMBRO/2005</t>
  </si>
  <si>
    <t>POSIÇÃO DE DEZEMBRO/2005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</si>
</sst>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" fontId="2" fillId="0" borderId="1" xfId="0" applyNumberFormat="1" applyFont="1" applyFill="1" applyBorder="1" applyAlignment="1">
      <alignment horizontal="center"/>
    </xf>
    <xf numFmtId="10" fontId="0" fillId="0" borderId="0" xfId="19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2" xfId="0" applyFont="1" applyFill="1" applyBorder="1" applyAlignment="1" quotePrefix="1">
      <alignment horizontal="left"/>
    </xf>
    <xf numFmtId="0" fontId="1" fillId="2" borderId="13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"/>
    </xf>
    <xf numFmtId="1" fontId="1" fillId="2" borderId="12" xfId="0" applyNumberFormat="1" applyFont="1" applyFill="1" applyBorder="1" applyAlignment="1" quotePrefix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164" fontId="1" fillId="2" borderId="12" xfId="19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22" xfId="0" applyFont="1" applyFill="1" applyBorder="1" applyAlignment="1" quotePrefix="1">
      <alignment horizontal="left"/>
    </xf>
    <xf numFmtId="0" fontId="8" fillId="3" borderId="26" xfId="0" applyFont="1" applyFill="1" applyBorder="1" applyAlignment="1" quotePrefix="1">
      <alignment horizontal="center"/>
    </xf>
    <xf numFmtId="0" fontId="8" fillId="3" borderId="12" xfId="0" applyFont="1" applyFill="1" applyBorder="1" applyAlignment="1" quotePrefix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19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19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0" fillId="0" borderId="33" xfId="19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0" fontId="9" fillId="0" borderId="0" xfId="19" applyNumberFormat="1" applyFont="1" applyAlignment="1">
      <alignment horizontal="center"/>
    </xf>
    <xf numFmtId="9" fontId="9" fillId="0" borderId="0" xfId="0" applyNumberFormat="1" applyFont="1" applyAlignment="1">
      <alignment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7" fontId="13" fillId="0" borderId="0" xfId="0" applyNumberFormat="1" applyFont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0" fontId="1" fillId="3" borderId="12" xfId="0" applyFont="1" applyFill="1" applyBorder="1" applyAlignment="1" quotePrefix="1">
      <alignment horizontal="left"/>
    </xf>
    <xf numFmtId="0" fontId="1" fillId="3" borderId="13" xfId="0" applyFont="1" applyFill="1" applyBorder="1" applyAlignment="1" quotePrefix="1">
      <alignment horizontal="center"/>
    </xf>
    <xf numFmtId="0" fontId="1" fillId="3" borderId="12" xfId="0" applyFont="1" applyFill="1" applyBorder="1" applyAlignment="1" quotePrefix="1">
      <alignment horizontal="center"/>
    </xf>
    <xf numFmtId="1" fontId="1" fillId="3" borderId="12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2" fillId="0" borderId="3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22" xfId="0" applyFont="1" applyFill="1" applyBorder="1" applyAlignment="1" quotePrefix="1">
      <alignment horizontal="left"/>
    </xf>
    <xf numFmtId="0" fontId="1" fillId="3" borderId="26" xfId="0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 vertical="justify"/>
    </xf>
    <xf numFmtId="0" fontId="8" fillId="0" borderId="37" xfId="0" applyFont="1" applyFill="1" applyBorder="1" applyAlignment="1">
      <alignment horizontal="left" vertical="justify"/>
    </xf>
    <xf numFmtId="0" fontId="8" fillId="0" borderId="38" xfId="0" applyFont="1" applyFill="1" applyBorder="1" applyAlignment="1">
      <alignment horizontal="left" vertical="justify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4" fontId="8" fillId="3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60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482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3808516"/>
        <c:axId val="12950053"/>
      </c:bar3DChart>
      <c:catAx>
        <c:axId val="23808516"/>
        <c:scaling>
          <c:orientation val="minMax"/>
        </c:scaling>
        <c:axPos val="b"/>
        <c:delete val="1"/>
        <c:majorTickMark val="out"/>
        <c:minorTickMark val="none"/>
        <c:tickLblPos val="low"/>
        <c:crossAx val="12950053"/>
        <c:crosses val="autoZero"/>
        <c:auto val="1"/>
        <c:lblOffset val="100"/>
        <c:noMultiLvlLbl val="0"/>
      </c:catAx>
      <c:valAx>
        <c:axId val="12950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8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58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216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479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49441614"/>
        <c:axId val="42321343"/>
      </c:bar3DChart>
      <c:catAx>
        <c:axId val="49441614"/>
        <c:scaling>
          <c:orientation val="minMax"/>
        </c:scaling>
        <c:axPos val="b"/>
        <c:delete val="1"/>
        <c:majorTickMark val="out"/>
        <c:minorTickMark val="none"/>
        <c:tickLblPos val="low"/>
        <c:crossAx val="42321343"/>
        <c:crosses val="autoZero"/>
        <c:auto val="1"/>
        <c:lblOffset val="100"/>
        <c:noMultiLvlLbl val="0"/>
      </c:catAx>
      <c:valAx>
        <c:axId val="4232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41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218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480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232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45347768"/>
        <c:axId val="5476729"/>
      </c:bar3DChart>
      <c:catAx>
        <c:axId val="45347768"/>
        <c:scaling>
          <c:orientation val="minMax"/>
        </c:scaling>
        <c:axPos val="b"/>
        <c:delete val="1"/>
        <c:majorTickMark val="out"/>
        <c:minorTickMark val="none"/>
        <c:tickLblPos val="low"/>
        <c:crossAx val="5476729"/>
        <c:crosses val="autoZero"/>
        <c:auto val="1"/>
        <c:lblOffset val="100"/>
        <c:noMultiLvlLbl val="0"/>
      </c:catAx>
      <c:valAx>
        <c:axId val="5476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47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214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478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49290562"/>
        <c:axId val="40961875"/>
      </c:bar3DChart>
      <c:catAx>
        <c:axId val="49290562"/>
        <c:scaling>
          <c:orientation val="minMax"/>
        </c:scaling>
        <c:axPos val="b"/>
        <c:delete val="1"/>
        <c:majorTickMark val="out"/>
        <c:minorTickMark val="none"/>
        <c:tickLblPos val="low"/>
        <c:crossAx val="40961875"/>
        <c:crosses val="autoZero"/>
        <c:auto val="1"/>
        <c:lblOffset val="100"/>
        <c:noMultiLvlLbl val="0"/>
      </c:catAx>
      <c:valAx>
        <c:axId val="4096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0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86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254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518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255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33112556"/>
        <c:axId val="29577549"/>
      </c:bar3DChart>
      <c:catAx>
        <c:axId val="33112556"/>
        <c:scaling>
          <c:orientation val="minMax"/>
        </c:scaling>
        <c:axPos val="b"/>
        <c:delete val="1"/>
        <c:majorTickMark val="out"/>
        <c:minorTickMark val="none"/>
        <c:tickLblPos val="low"/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12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8</xdr:col>
      <xdr:colOff>409575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" y="3114675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734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IO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BRIL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&#199;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evereiro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Janeir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86</v>
          </cell>
          <cell r="C15">
            <v>254</v>
          </cell>
          <cell r="D15">
            <v>518</v>
          </cell>
          <cell r="E15">
            <v>255</v>
          </cell>
          <cell r="F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214</v>
          </cell>
          <cell r="D15">
            <v>478</v>
          </cell>
          <cell r="E15">
            <v>231</v>
          </cell>
          <cell r="F15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218</v>
          </cell>
          <cell r="D15">
            <v>480</v>
          </cell>
          <cell r="E15">
            <v>232</v>
          </cell>
          <cell r="F15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58</v>
          </cell>
          <cell r="C15">
            <v>216</v>
          </cell>
          <cell r="D15">
            <v>479</v>
          </cell>
          <cell r="E15">
            <v>233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60</v>
          </cell>
          <cell r="C15">
            <v>224</v>
          </cell>
          <cell r="D15">
            <v>482</v>
          </cell>
          <cell r="E15">
            <v>233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="60" workbookViewId="0" topLeftCell="A2">
      <selection activeCell="A37" sqref="A37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3.5" thickBot="1"/>
    <row r="6" spans="1:17" ht="15.75" thickBot="1">
      <c r="A6" s="162" t="s">
        <v>62</v>
      </c>
      <c r="B6" s="163"/>
      <c r="C6" s="163"/>
      <c r="D6" s="163"/>
      <c r="E6" s="163"/>
      <c r="F6" s="163"/>
      <c r="G6" s="16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4" ht="15">
      <c r="A7" s="109" t="s">
        <v>15</v>
      </c>
      <c r="B7" s="110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09" t="s">
        <v>5</v>
      </c>
      <c r="H7" s="9"/>
      <c r="I7" s="9"/>
      <c r="J7" s="3"/>
      <c r="K7" s="3"/>
      <c r="L7" s="9"/>
      <c r="M7" s="9"/>
      <c r="N7" s="3"/>
    </row>
    <row r="8" spans="1:14" ht="15.75" thickBot="1">
      <c r="A8" s="112"/>
      <c r="B8" s="113"/>
      <c r="C8" s="112"/>
      <c r="D8" s="112"/>
      <c r="E8" s="112"/>
      <c r="F8" s="114" t="s">
        <v>3</v>
      </c>
      <c r="G8" s="112"/>
      <c r="H8" s="9"/>
      <c r="I8" s="9"/>
      <c r="J8" s="3"/>
      <c r="K8" s="3"/>
      <c r="L8" s="9"/>
      <c r="M8" s="9"/>
      <c r="N8" s="3"/>
    </row>
    <row r="9" spans="1:17" s="7" customFormat="1" ht="15">
      <c r="A9" s="23" t="s">
        <v>12</v>
      </c>
      <c r="B9" s="24">
        <f>B44+C44+D44</f>
        <v>30</v>
      </c>
      <c r="C9" s="4">
        <f>E44+F44+G44</f>
        <v>114</v>
      </c>
      <c r="D9" s="4">
        <f>H44+I44+J44</f>
        <v>238</v>
      </c>
      <c r="E9" s="4">
        <f>K44+L44+M44</f>
        <v>94</v>
      </c>
      <c r="F9" s="17">
        <f>N44+O44+P44</f>
        <v>3</v>
      </c>
      <c r="G9" s="26">
        <f>SUM(B9:F9)</f>
        <v>479</v>
      </c>
      <c r="H9" s="9"/>
      <c r="I9" s="9"/>
      <c r="J9" s="29"/>
      <c r="K9" s="10"/>
      <c r="L9" s="9"/>
      <c r="M9" s="9"/>
      <c r="N9" s="10"/>
      <c r="Q9" s="25"/>
    </row>
    <row r="10" spans="1:17" s="7" customFormat="1" ht="15">
      <c r="A10" s="21" t="s">
        <v>13</v>
      </c>
      <c r="B10" s="19">
        <f>B50+C50+D50</f>
        <v>18</v>
      </c>
      <c r="C10" s="5">
        <f>E50+F50+G50</f>
        <v>53</v>
      </c>
      <c r="D10" s="5">
        <f>H50+I50+J50</f>
        <v>62</v>
      </c>
      <c r="E10" s="5">
        <f>K50+L50+M50</f>
        <v>11</v>
      </c>
      <c r="F10" s="8">
        <f>N50+O50+P50</f>
        <v>1</v>
      </c>
      <c r="G10" s="27">
        <f>SUM(B10:F10)</f>
        <v>145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14</v>
      </c>
      <c r="B11" s="19">
        <f>B55+C55+D55</f>
        <v>1</v>
      </c>
      <c r="C11" s="5">
        <f>E55+F55+G55</f>
        <v>21</v>
      </c>
      <c r="D11" s="5">
        <f>H55+I55+J55</f>
        <v>48</v>
      </c>
      <c r="E11" s="5">
        <f>K55+L55+M55</f>
        <v>11</v>
      </c>
      <c r="F11" s="8">
        <f>N55+O55+P55</f>
        <v>0</v>
      </c>
      <c r="G11" s="27">
        <f>SUM(B11:F11)</f>
        <v>81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16</v>
      </c>
      <c r="B12" s="19">
        <f>B61+C61+D61</f>
        <v>5</v>
      </c>
      <c r="C12" s="19">
        <f>E61+F61+G61</f>
        <v>20</v>
      </c>
      <c r="D12" s="19">
        <f>H61+I61+J61</f>
        <v>64</v>
      </c>
      <c r="E12" s="19">
        <f>K61+L61+M61</f>
        <v>60</v>
      </c>
      <c r="F12" s="19">
        <f>N61+O61+P61</f>
        <v>2</v>
      </c>
      <c r="G12" s="27">
        <f>SUM(B12:F12)</f>
        <v>151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.75" thickBot="1">
      <c r="A13" s="22" t="s">
        <v>17</v>
      </c>
      <c r="B13" s="19">
        <f>B67+C67+D67</f>
        <v>6</v>
      </c>
      <c r="C13" s="19">
        <f>E67+F67+G67</f>
        <v>16</v>
      </c>
      <c r="D13" s="19">
        <f>H67+I67+J67</f>
        <v>70</v>
      </c>
      <c r="E13" s="19">
        <f>K67+L67+M67</f>
        <v>57</v>
      </c>
      <c r="F13" s="19">
        <f>N67+O67+P67</f>
        <v>3</v>
      </c>
      <c r="G13" s="27">
        <f>SUM(B13:F13)</f>
        <v>152</v>
      </c>
      <c r="H13" s="9"/>
      <c r="I13" s="9"/>
      <c r="J13" s="29"/>
      <c r="K13" s="10"/>
      <c r="L13" s="9"/>
      <c r="M13" s="9"/>
      <c r="N13"/>
      <c r="Q13" s="25"/>
    </row>
    <row r="14" spans="1:13" ht="15.75" thickBot="1">
      <c r="A14" s="115" t="s">
        <v>5</v>
      </c>
      <c r="B14" s="116">
        <f aca="true" t="shared" si="0" ref="B14:G14">SUM(B9:B13)</f>
        <v>60</v>
      </c>
      <c r="C14" s="117">
        <f t="shared" si="0"/>
        <v>224</v>
      </c>
      <c r="D14" s="116">
        <f t="shared" si="0"/>
        <v>482</v>
      </c>
      <c r="E14" s="117">
        <f t="shared" si="0"/>
        <v>233</v>
      </c>
      <c r="F14" s="117">
        <f t="shared" si="0"/>
        <v>9</v>
      </c>
      <c r="G14" s="118">
        <f t="shared" si="0"/>
        <v>1008</v>
      </c>
      <c r="H14" s="9"/>
      <c r="I14" s="9"/>
      <c r="J14" s="30"/>
      <c r="K14" s="11"/>
      <c r="L14" s="9"/>
      <c r="M14" s="9"/>
    </row>
    <row r="15" spans="1:10" ht="12.75">
      <c r="A15" t="s">
        <v>18</v>
      </c>
      <c r="B15" s="18">
        <f>B14/G14</f>
        <v>0.05952380952380952</v>
      </c>
      <c r="C15" s="18">
        <f>C14/G14</f>
        <v>0.2222222222222222</v>
      </c>
      <c r="D15" s="18">
        <f>D14/G14</f>
        <v>0.4781746031746032</v>
      </c>
      <c r="E15" s="18">
        <f>E14/G14</f>
        <v>0.23115079365079366</v>
      </c>
      <c r="F15" s="18">
        <f>F14/G14</f>
        <v>0.008928571428571428</v>
      </c>
      <c r="G15" s="15">
        <f>SUM(B15:F15)</f>
        <v>1</v>
      </c>
      <c r="J15" s="15"/>
    </row>
    <row r="16" spans="1:2" ht="12.75">
      <c r="A16" s="6"/>
      <c r="B16" s="14"/>
    </row>
    <row r="33" spans="3:4" ht="12.75">
      <c r="C33" s="119"/>
      <c r="D33" s="119"/>
    </row>
    <row r="34" ht="15">
      <c r="A34" s="108" t="s">
        <v>56</v>
      </c>
    </row>
    <row r="35" ht="13.5" thickBot="1"/>
    <row r="36" spans="1:17" ht="15.75" thickBot="1">
      <c r="A36" s="162" t="s">
        <v>63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ht="15.75" thickBot="1">
      <c r="A37" s="109" t="s">
        <v>15</v>
      </c>
      <c r="B37" s="162" t="s">
        <v>0</v>
      </c>
      <c r="C37" s="163"/>
      <c r="D37" s="164"/>
      <c r="E37" s="162" t="s">
        <v>1</v>
      </c>
      <c r="F37" s="163"/>
      <c r="G37" s="164"/>
      <c r="H37" s="162" t="s">
        <v>2</v>
      </c>
      <c r="I37" s="163"/>
      <c r="J37" s="164"/>
      <c r="K37" s="162" t="s">
        <v>3</v>
      </c>
      <c r="L37" s="163"/>
      <c r="M37" s="164"/>
      <c r="N37" s="165" t="s">
        <v>21</v>
      </c>
      <c r="O37" s="166"/>
      <c r="P37" s="167"/>
      <c r="Q37" s="109" t="s">
        <v>5</v>
      </c>
    </row>
    <row r="38" spans="1:17" ht="15.75" thickBot="1">
      <c r="A38" s="112" t="s">
        <v>6</v>
      </c>
      <c r="B38" s="112" t="s">
        <v>19</v>
      </c>
      <c r="C38" s="112" t="s">
        <v>20</v>
      </c>
      <c r="D38" s="112" t="s">
        <v>37</v>
      </c>
      <c r="E38" s="112" t="s">
        <v>19</v>
      </c>
      <c r="F38" s="112" t="s">
        <v>20</v>
      </c>
      <c r="G38" s="112" t="s">
        <v>37</v>
      </c>
      <c r="H38" s="112" t="s">
        <v>19</v>
      </c>
      <c r="I38" s="112" t="s">
        <v>22</v>
      </c>
      <c r="J38" s="112" t="s">
        <v>37</v>
      </c>
      <c r="K38" s="112" t="s">
        <v>19</v>
      </c>
      <c r="L38" s="112" t="s">
        <v>22</v>
      </c>
      <c r="M38" s="112" t="s">
        <v>37</v>
      </c>
      <c r="N38" s="112" t="s">
        <v>19</v>
      </c>
      <c r="O38" s="112" t="s">
        <v>22</v>
      </c>
      <c r="P38" s="112" t="s">
        <v>37</v>
      </c>
      <c r="Q38" s="112"/>
    </row>
    <row r="39" spans="1:17" ht="15">
      <c r="A39" s="120" t="s">
        <v>24</v>
      </c>
      <c r="B39" s="4">
        <v>12</v>
      </c>
      <c r="C39" s="4">
        <v>0</v>
      </c>
      <c r="D39" s="4">
        <v>0</v>
      </c>
      <c r="E39" s="4">
        <v>27</v>
      </c>
      <c r="F39" s="4">
        <v>0</v>
      </c>
      <c r="G39" s="4">
        <v>2</v>
      </c>
      <c r="H39" s="4">
        <v>81</v>
      </c>
      <c r="I39" s="4">
        <v>1</v>
      </c>
      <c r="J39" s="4">
        <v>1</v>
      </c>
      <c r="K39" s="4">
        <v>25</v>
      </c>
      <c r="L39" s="4">
        <v>0</v>
      </c>
      <c r="M39" s="4">
        <v>0</v>
      </c>
      <c r="N39" s="4">
        <v>0</v>
      </c>
      <c r="O39" s="17">
        <v>0</v>
      </c>
      <c r="P39" s="121">
        <v>0</v>
      </c>
      <c r="Q39" s="26">
        <f>SUM(B39:P39)</f>
        <v>149</v>
      </c>
    </row>
    <row r="40" spans="1:17" ht="15">
      <c r="A40" s="120" t="s">
        <v>36</v>
      </c>
      <c r="B40" s="4">
        <v>8</v>
      </c>
      <c r="C40" s="4">
        <v>1</v>
      </c>
      <c r="D40" s="4">
        <v>1</v>
      </c>
      <c r="E40" s="4">
        <v>56</v>
      </c>
      <c r="F40" s="4">
        <v>0</v>
      </c>
      <c r="G40" s="4">
        <v>2</v>
      </c>
      <c r="H40" s="4">
        <v>44</v>
      </c>
      <c r="I40" s="4">
        <v>0</v>
      </c>
      <c r="J40" s="4">
        <v>2</v>
      </c>
      <c r="K40" s="4">
        <v>18</v>
      </c>
      <c r="L40" s="4">
        <v>0</v>
      </c>
      <c r="M40" s="4">
        <v>0</v>
      </c>
      <c r="N40" s="4">
        <v>2</v>
      </c>
      <c r="O40" s="17">
        <v>0</v>
      </c>
      <c r="P40" s="121">
        <v>0</v>
      </c>
      <c r="Q40" s="26">
        <f>SUM(B40:P40)</f>
        <v>134</v>
      </c>
    </row>
    <row r="41" spans="1:17" ht="15">
      <c r="A41" s="122" t="s">
        <v>25</v>
      </c>
      <c r="B41" s="5">
        <v>2</v>
      </c>
      <c r="C41" s="5">
        <v>0</v>
      </c>
      <c r="D41" s="5">
        <v>3</v>
      </c>
      <c r="E41" s="5">
        <v>5</v>
      </c>
      <c r="F41" s="5">
        <v>0</v>
      </c>
      <c r="G41" s="5">
        <v>0</v>
      </c>
      <c r="H41" s="5">
        <v>44</v>
      </c>
      <c r="I41" s="5">
        <v>0</v>
      </c>
      <c r="J41" s="5">
        <v>3</v>
      </c>
      <c r="K41" s="5">
        <v>30</v>
      </c>
      <c r="L41" s="5">
        <v>0</v>
      </c>
      <c r="M41" s="5">
        <v>0</v>
      </c>
      <c r="N41" s="5">
        <v>1</v>
      </c>
      <c r="O41" s="8">
        <v>0</v>
      </c>
      <c r="P41" s="123">
        <v>0</v>
      </c>
      <c r="Q41" s="27">
        <f>SUM(B41:P41)</f>
        <v>88</v>
      </c>
    </row>
    <row r="42" spans="1:18" ht="15">
      <c r="A42" s="122" t="s">
        <v>26</v>
      </c>
      <c r="B42" s="5">
        <v>2</v>
      </c>
      <c r="C42" s="5">
        <v>0</v>
      </c>
      <c r="D42" s="5">
        <v>0</v>
      </c>
      <c r="E42" s="5">
        <v>8</v>
      </c>
      <c r="F42" s="5">
        <v>0</v>
      </c>
      <c r="G42" s="5">
        <v>2</v>
      </c>
      <c r="H42" s="5">
        <v>20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5">
        <v>0</v>
      </c>
      <c r="O42" s="8">
        <v>0</v>
      </c>
      <c r="P42" s="123">
        <v>0</v>
      </c>
      <c r="Q42" s="27">
        <f>SUM(B42:P42)</f>
        <v>39</v>
      </c>
      <c r="R42" s="124">
        <f>B42+E42+H42+K42</f>
        <v>37</v>
      </c>
    </row>
    <row r="43" spans="1:18" ht="15.75" thickBot="1">
      <c r="A43" s="125" t="s">
        <v>27</v>
      </c>
      <c r="B43" s="126">
        <v>0</v>
      </c>
      <c r="C43" s="126">
        <v>0</v>
      </c>
      <c r="D43" s="126">
        <v>1</v>
      </c>
      <c r="E43" s="126">
        <v>5</v>
      </c>
      <c r="F43" s="126">
        <v>2</v>
      </c>
      <c r="G43" s="126">
        <v>5</v>
      </c>
      <c r="H43" s="126">
        <v>42</v>
      </c>
      <c r="I43" s="126">
        <v>0</v>
      </c>
      <c r="J43" s="126">
        <v>0</v>
      </c>
      <c r="K43" s="126">
        <v>14</v>
      </c>
      <c r="L43" s="126">
        <v>0</v>
      </c>
      <c r="M43" s="126">
        <v>0</v>
      </c>
      <c r="N43" s="126">
        <v>0</v>
      </c>
      <c r="O43" s="127">
        <v>0</v>
      </c>
      <c r="P43" s="128">
        <v>0</v>
      </c>
      <c r="Q43" s="28">
        <f>SUM(B43:P43)</f>
        <v>69</v>
      </c>
      <c r="R43" s="124"/>
    </row>
    <row r="44" spans="1:17" s="16" customFormat="1" ht="15.75" thickBot="1">
      <c r="A44" s="129" t="s">
        <v>28</v>
      </c>
      <c r="B44" s="130">
        <f>SUM(B39:B43)</f>
        <v>24</v>
      </c>
      <c r="C44" s="130">
        <f aca="true" t="shared" si="1" ref="C44:Q44">SUM(C39:C43)</f>
        <v>1</v>
      </c>
      <c r="D44" s="130">
        <f t="shared" si="1"/>
        <v>5</v>
      </c>
      <c r="E44" s="130">
        <f t="shared" si="1"/>
        <v>101</v>
      </c>
      <c r="F44" s="130">
        <f t="shared" si="1"/>
        <v>2</v>
      </c>
      <c r="G44" s="130">
        <f t="shared" si="1"/>
        <v>11</v>
      </c>
      <c r="H44" s="130">
        <f t="shared" si="1"/>
        <v>231</v>
      </c>
      <c r="I44" s="130">
        <f t="shared" si="1"/>
        <v>1</v>
      </c>
      <c r="J44" s="130">
        <f t="shared" si="1"/>
        <v>6</v>
      </c>
      <c r="K44" s="130">
        <f t="shared" si="1"/>
        <v>94</v>
      </c>
      <c r="L44" s="130">
        <f t="shared" si="1"/>
        <v>0</v>
      </c>
      <c r="M44" s="130">
        <f t="shared" si="1"/>
        <v>0</v>
      </c>
      <c r="N44" s="130">
        <f t="shared" si="1"/>
        <v>3</v>
      </c>
      <c r="O44" s="130">
        <f t="shared" si="1"/>
        <v>0</v>
      </c>
      <c r="P44" s="130">
        <f t="shared" si="1"/>
        <v>0</v>
      </c>
      <c r="Q44" s="130">
        <f t="shared" si="1"/>
        <v>479</v>
      </c>
    </row>
    <row r="45" spans="1:17" s="16" customFormat="1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8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8" ht="15">
      <c r="A47" s="120" t="s">
        <v>26</v>
      </c>
      <c r="B47" s="4">
        <v>4</v>
      </c>
      <c r="C47" s="4">
        <v>0</v>
      </c>
      <c r="D47" s="4">
        <v>2</v>
      </c>
      <c r="E47" s="4">
        <v>27</v>
      </c>
      <c r="F47" s="4">
        <v>1</v>
      </c>
      <c r="G47" s="4">
        <v>3</v>
      </c>
      <c r="H47" s="4">
        <v>17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54</v>
      </c>
      <c r="R47">
        <f>B47+E47+H47+K47+N47</f>
        <v>48</v>
      </c>
    </row>
    <row r="48" spans="1:17" ht="15">
      <c r="A48" s="122" t="s">
        <v>29</v>
      </c>
      <c r="B48" s="5">
        <v>3</v>
      </c>
      <c r="C48" s="5">
        <v>1</v>
      </c>
      <c r="D48" s="5">
        <v>4</v>
      </c>
      <c r="E48" s="5">
        <v>7</v>
      </c>
      <c r="F48" s="5">
        <v>1</v>
      </c>
      <c r="G48" s="5">
        <v>5</v>
      </c>
      <c r="H48" s="5">
        <v>15</v>
      </c>
      <c r="I48" s="5">
        <v>0</v>
      </c>
      <c r="J48" s="5">
        <v>0</v>
      </c>
      <c r="K48" s="5">
        <v>4</v>
      </c>
      <c r="L48" s="5">
        <v>0</v>
      </c>
      <c r="M48" s="5">
        <v>1</v>
      </c>
      <c r="N48" s="5">
        <v>0</v>
      </c>
      <c r="O48" s="8">
        <v>0</v>
      </c>
      <c r="P48" s="123">
        <v>0</v>
      </c>
      <c r="Q48" s="27">
        <f>SUM(B48:P48)</f>
        <v>41</v>
      </c>
    </row>
    <row r="49" spans="1:17" ht="15.75" thickBot="1">
      <c r="A49" s="125" t="s">
        <v>30</v>
      </c>
      <c r="B49" s="126">
        <v>2</v>
      </c>
      <c r="C49" s="126">
        <v>0</v>
      </c>
      <c r="D49" s="126">
        <v>2</v>
      </c>
      <c r="E49" s="126">
        <v>8</v>
      </c>
      <c r="F49" s="126">
        <v>0</v>
      </c>
      <c r="G49" s="126">
        <v>1</v>
      </c>
      <c r="H49" s="126">
        <v>27</v>
      </c>
      <c r="I49" s="126">
        <v>1</v>
      </c>
      <c r="J49" s="126">
        <v>2</v>
      </c>
      <c r="K49" s="126">
        <v>5</v>
      </c>
      <c r="L49" s="126">
        <v>0</v>
      </c>
      <c r="M49" s="126">
        <v>1</v>
      </c>
      <c r="N49" s="126">
        <v>1</v>
      </c>
      <c r="O49" s="127">
        <v>0</v>
      </c>
      <c r="P49" s="128">
        <v>0</v>
      </c>
      <c r="Q49" s="28">
        <f>SUM(B49:P49)</f>
        <v>50</v>
      </c>
    </row>
    <row r="50" spans="1:17" s="16" customFormat="1" ht="15.75" thickBot="1">
      <c r="A50" s="129" t="s">
        <v>28</v>
      </c>
      <c r="B50" s="130">
        <f>SUM(B47:B49)</f>
        <v>9</v>
      </c>
      <c r="C50" s="130">
        <f aca="true" t="shared" si="2" ref="C50:Q50">SUM(C47:C49)</f>
        <v>1</v>
      </c>
      <c r="D50" s="130">
        <f t="shared" si="2"/>
        <v>8</v>
      </c>
      <c r="E50" s="130">
        <f t="shared" si="2"/>
        <v>42</v>
      </c>
      <c r="F50" s="130">
        <f t="shared" si="2"/>
        <v>2</v>
      </c>
      <c r="G50" s="130">
        <f t="shared" si="2"/>
        <v>9</v>
      </c>
      <c r="H50" s="130">
        <f t="shared" si="2"/>
        <v>59</v>
      </c>
      <c r="I50" s="130">
        <f t="shared" si="2"/>
        <v>1</v>
      </c>
      <c r="J50" s="130">
        <f t="shared" si="2"/>
        <v>2</v>
      </c>
      <c r="K50" s="130">
        <f t="shared" si="2"/>
        <v>9</v>
      </c>
      <c r="L50" s="130">
        <f t="shared" si="2"/>
        <v>0</v>
      </c>
      <c r="M50" s="130">
        <f t="shared" si="2"/>
        <v>2</v>
      </c>
      <c r="N50" s="130">
        <f t="shared" si="2"/>
        <v>1</v>
      </c>
      <c r="O50" s="130">
        <f t="shared" si="2"/>
        <v>0</v>
      </c>
      <c r="P50" s="130">
        <f t="shared" si="2"/>
        <v>0</v>
      </c>
      <c r="Q50" s="130">
        <f t="shared" si="2"/>
        <v>145</v>
      </c>
    </row>
    <row r="51" spans="1:17" s="16" customFormat="1" ht="15.75" thickBot="1">
      <c r="A51" s="109" t="s">
        <v>15</v>
      </c>
      <c r="B51" s="162" t="s">
        <v>0</v>
      </c>
      <c r="C51" s="163"/>
      <c r="D51" s="164"/>
      <c r="E51" s="162" t="s">
        <v>1</v>
      </c>
      <c r="F51" s="163"/>
      <c r="G51" s="164"/>
      <c r="H51" s="162" t="s">
        <v>2</v>
      </c>
      <c r="I51" s="163"/>
      <c r="J51" s="164"/>
      <c r="K51" s="162" t="s">
        <v>3</v>
      </c>
      <c r="L51" s="163"/>
      <c r="M51" s="164"/>
      <c r="N51" s="165" t="s">
        <v>21</v>
      </c>
      <c r="O51" s="166"/>
      <c r="P51" s="167"/>
      <c r="Q51" s="109" t="s">
        <v>5</v>
      </c>
    </row>
    <row r="52" spans="1:17" ht="15.75" thickBot="1">
      <c r="A52" s="112" t="s">
        <v>23</v>
      </c>
      <c r="B52" s="112" t="s">
        <v>19</v>
      </c>
      <c r="C52" s="112" t="s">
        <v>20</v>
      </c>
      <c r="D52" s="112" t="s">
        <v>37</v>
      </c>
      <c r="E52" s="112" t="s">
        <v>19</v>
      </c>
      <c r="F52" s="112" t="s">
        <v>20</v>
      </c>
      <c r="G52" s="112" t="s">
        <v>37</v>
      </c>
      <c r="H52" s="112" t="s">
        <v>19</v>
      </c>
      <c r="I52" s="112" t="s">
        <v>22</v>
      </c>
      <c r="J52" s="112" t="s">
        <v>37</v>
      </c>
      <c r="K52" s="112" t="s">
        <v>19</v>
      </c>
      <c r="L52" s="112" t="s">
        <v>22</v>
      </c>
      <c r="M52" s="112" t="s">
        <v>37</v>
      </c>
      <c r="N52" s="112" t="s">
        <v>19</v>
      </c>
      <c r="O52" s="112" t="s">
        <v>22</v>
      </c>
      <c r="P52" s="112" t="s">
        <v>37</v>
      </c>
      <c r="Q52" s="112"/>
    </row>
    <row r="53" spans="1:17" ht="15">
      <c r="A53" s="120" t="s">
        <v>31</v>
      </c>
      <c r="B53" s="4">
        <v>0</v>
      </c>
      <c r="C53" s="4">
        <v>0</v>
      </c>
      <c r="D53" s="4">
        <v>1</v>
      </c>
      <c r="E53" s="4">
        <v>4</v>
      </c>
      <c r="F53" s="4">
        <v>0</v>
      </c>
      <c r="G53" s="4">
        <v>2</v>
      </c>
      <c r="H53" s="4">
        <v>28</v>
      </c>
      <c r="I53" s="4">
        <v>0</v>
      </c>
      <c r="J53" s="4">
        <v>5</v>
      </c>
      <c r="K53" s="4">
        <v>8</v>
      </c>
      <c r="L53" s="4">
        <v>0</v>
      </c>
      <c r="M53" s="4">
        <v>0</v>
      </c>
      <c r="N53" s="4">
        <v>0</v>
      </c>
      <c r="O53" s="17">
        <v>0</v>
      </c>
      <c r="P53" s="121">
        <v>0</v>
      </c>
      <c r="Q53" s="26">
        <f>SUM(B53:P53)</f>
        <v>48</v>
      </c>
    </row>
    <row r="54" spans="1:17" ht="15.75" thickBot="1">
      <c r="A54" s="125" t="s">
        <v>26</v>
      </c>
      <c r="B54" s="126">
        <v>0</v>
      </c>
      <c r="C54" s="126">
        <v>0</v>
      </c>
      <c r="D54" s="126">
        <v>0</v>
      </c>
      <c r="E54" s="126">
        <v>12</v>
      </c>
      <c r="F54" s="126">
        <v>0</v>
      </c>
      <c r="G54" s="126">
        <v>3</v>
      </c>
      <c r="H54" s="126">
        <v>12</v>
      </c>
      <c r="I54" s="126">
        <v>0</v>
      </c>
      <c r="J54" s="126">
        <v>3</v>
      </c>
      <c r="K54" s="126">
        <v>3</v>
      </c>
      <c r="L54" s="126">
        <v>0</v>
      </c>
      <c r="M54" s="126">
        <v>0</v>
      </c>
      <c r="N54" s="126">
        <v>0</v>
      </c>
      <c r="O54" s="127">
        <v>0</v>
      </c>
      <c r="P54" s="128">
        <v>0</v>
      </c>
      <c r="Q54" s="28">
        <f>SUM(B54:P54)</f>
        <v>33</v>
      </c>
    </row>
    <row r="55" spans="1:17" s="16" customFormat="1" ht="15.75" thickBot="1">
      <c r="A55" s="129" t="s">
        <v>28</v>
      </c>
      <c r="B55" s="130">
        <f>SUM(B53:B54)</f>
        <v>0</v>
      </c>
      <c r="C55" s="130">
        <f aca="true" t="shared" si="3" ref="C55:Q55">SUM(C53:C54)</f>
        <v>0</v>
      </c>
      <c r="D55" s="130">
        <f t="shared" si="3"/>
        <v>1</v>
      </c>
      <c r="E55" s="130">
        <f t="shared" si="3"/>
        <v>16</v>
      </c>
      <c r="F55" s="130">
        <f t="shared" si="3"/>
        <v>0</v>
      </c>
      <c r="G55" s="130">
        <f t="shared" si="3"/>
        <v>5</v>
      </c>
      <c r="H55" s="130">
        <f t="shared" si="3"/>
        <v>40</v>
      </c>
      <c r="I55" s="130">
        <f t="shared" si="3"/>
        <v>0</v>
      </c>
      <c r="J55" s="130">
        <f t="shared" si="3"/>
        <v>8</v>
      </c>
      <c r="K55" s="130">
        <f t="shared" si="3"/>
        <v>11</v>
      </c>
      <c r="L55" s="130">
        <f t="shared" si="3"/>
        <v>0</v>
      </c>
      <c r="M55" s="130">
        <f t="shared" si="3"/>
        <v>0</v>
      </c>
      <c r="N55" s="130">
        <f t="shared" si="3"/>
        <v>0</v>
      </c>
      <c r="O55" s="130">
        <f t="shared" si="3"/>
        <v>0</v>
      </c>
      <c r="P55" s="130">
        <f t="shared" si="3"/>
        <v>0</v>
      </c>
      <c r="Q55" s="130">
        <f t="shared" si="3"/>
        <v>81</v>
      </c>
    </row>
    <row r="56" spans="1:17" s="16" customFormat="1" ht="15.75" thickBot="1">
      <c r="A56" s="109" t="s">
        <v>15</v>
      </c>
      <c r="B56" s="162" t="s">
        <v>0</v>
      </c>
      <c r="C56" s="163"/>
      <c r="D56" s="164"/>
      <c r="E56" s="162" t="s">
        <v>1</v>
      </c>
      <c r="F56" s="163"/>
      <c r="G56" s="164"/>
      <c r="H56" s="162" t="s">
        <v>2</v>
      </c>
      <c r="I56" s="163"/>
      <c r="J56" s="164"/>
      <c r="K56" s="162" t="s">
        <v>3</v>
      </c>
      <c r="L56" s="163"/>
      <c r="M56" s="164"/>
      <c r="N56" s="165" t="s">
        <v>21</v>
      </c>
      <c r="O56" s="166"/>
      <c r="P56" s="167"/>
      <c r="Q56" s="109" t="s">
        <v>5</v>
      </c>
    </row>
    <row r="57" spans="1:17" ht="15.75" thickBot="1">
      <c r="A57" s="112" t="s">
        <v>32</v>
      </c>
      <c r="B57" s="112" t="s">
        <v>19</v>
      </c>
      <c r="C57" s="112" t="s">
        <v>20</v>
      </c>
      <c r="D57" s="112" t="s">
        <v>37</v>
      </c>
      <c r="E57" s="112" t="s">
        <v>19</v>
      </c>
      <c r="F57" s="112" t="s">
        <v>20</v>
      </c>
      <c r="G57" s="112" t="s">
        <v>37</v>
      </c>
      <c r="H57" s="112" t="s">
        <v>19</v>
      </c>
      <c r="I57" s="112" t="s">
        <v>22</v>
      </c>
      <c r="J57" s="112" t="s">
        <v>37</v>
      </c>
      <c r="K57" s="112" t="s">
        <v>19</v>
      </c>
      <c r="L57" s="112" t="s">
        <v>22</v>
      </c>
      <c r="M57" s="112" t="s">
        <v>37</v>
      </c>
      <c r="N57" s="112" t="s">
        <v>19</v>
      </c>
      <c r="O57" s="112" t="s">
        <v>22</v>
      </c>
      <c r="P57" s="112" t="s">
        <v>37</v>
      </c>
      <c r="Q57" s="112"/>
    </row>
    <row r="58" spans="1:19" ht="15">
      <c r="A58" s="120" t="s">
        <v>34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0</v>
      </c>
      <c r="J58" s="4">
        <v>0</v>
      </c>
      <c r="K58" s="4">
        <v>31</v>
      </c>
      <c r="L58" s="4">
        <v>0</v>
      </c>
      <c r="M58" s="4">
        <v>0</v>
      </c>
      <c r="N58" s="4">
        <f>1+1</f>
        <v>2</v>
      </c>
      <c r="O58" s="17">
        <v>0</v>
      </c>
      <c r="P58" s="121">
        <v>0</v>
      </c>
      <c r="Q58" s="26">
        <f>SUM(B58:P58)</f>
        <v>44</v>
      </c>
      <c r="R58" s="10"/>
      <c r="S58" s="131"/>
    </row>
    <row r="59" spans="1:19" ht="15">
      <c r="A59" s="122" t="s">
        <v>33</v>
      </c>
      <c r="B59" s="5">
        <v>1</v>
      </c>
      <c r="C59" s="5">
        <v>0</v>
      </c>
      <c r="D59" s="5">
        <v>1</v>
      </c>
      <c r="E59" s="5">
        <v>7</v>
      </c>
      <c r="F59" s="5">
        <v>2</v>
      </c>
      <c r="G59" s="5">
        <v>2</v>
      </c>
      <c r="H59" s="5">
        <v>35</v>
      </c>
      <c r="I59" s="5">
        <v>1</v>
      </c>
      <c r="J59" s="5">
        <v>2</v>
      </c>
      <c r="K59" s="5">
        <v>25</v>
      </c>
      <c r="L59" s="5">
        <v>0</v>
      </c>
      <c r="M59" s="5">
        <v>0</v>
      </c>
      <c r="N59" s="5">
        <v>0</v>
      </c>
      <c r="O59" s="8">
        <v>0</v>
      </c>
      <c r="P59" s="123">
        <v>0</v>
      </c>
      <c r="Q59" s="27">
        <f>SUM(B59:P59)</f>
        <v>76</v>
      </c>
      <c r="R59" s="10"/>
      <c r="S59" s="131"/>
    </row>
    <row r="60" spans="1:19" ht="15.75" thickBot="1">
      <c r="A60" s="125" t="s">
        <v>26</v>
      </c>
      <c r="B60" s="126">
        <v>2</v>
      </c>
      <c r="C60" s="126">
        <v>0</v>
      </c>
      <c r="D60" s="126">
        <v>0</v>
      </c>
      <c r="E60" s="126">
        <v>6</v>
      </c>
      <c r="F60" s="126">
        <v>3</v>
      </c>
      <c r="G60" s="126">
        <v>0</v>
      </c>
      <c r="H60" s="126">
        <v>16</v>
      </c>
      <c r="I60" s="126">
        <v>0</v>
      </c>
      <c r="J60" s="126">
        <v>0</v>
      </c>
      <c r="K60" s="126">
        <v>4</v>
      </c>
      <c r="L60" s="126">
        <v>0</v>
      </c>
      <c r="M60" s="126">
        <v>0</v>
      </c>
      <c r="N60" s="126">
        <v>0</v>
      </c>
      <c r="O60" s="127">
        <v>0</v>
      </c>
      <c r="P60" s="128">
        <v>0</v>
      </c>
      <c r="Q60" s="28">
        <f>SUM(B60:P60)</f>
        <v>31</v>
      </c>
      <c r="R60" s="10"/>
      <c r="S60" s="131"/>
    </row>
    <row r="61" spans="1:19" s="16" customFormat="1" ht="15.75" thickBot="1">
      <c r="A61" s="129" t="s">
        <v>28</v>
      </c>
      <c r="B61" s="130">
        <f aca="true" t="shared" si="4" ref="B61:Q61">SUM(B57:B60)</f>
        <v>3</v>
      </c>
      <c r="C61" s="130">
        <f t="shared" si="4"/>
        <v>1</v>
      </c>
      <c r="D61" s="130">
        <f t="shared" si="4"/>
        <v>1</v>
      </c>
      <c r="E61" s="130">
        <f t="shared" si="4"/>
        <v>13</v>
      </c>
      <c r="F61" s="130">
        <f t="shared" si="4"/>
        <v>5</v>
      </c>
      <c r="G61" s="130">
        <f t="shared" si="4"/>
        <v>2</v>
      </c>
      <c r="H61" s="130">
        <f t="shared" si="4"/>
        <v>61</v>
      </c>
      <c r="I61" s="130">
        <f t="shared" si="4"/>
        <v>1</v>
      </c>
      <c r="J61" s="130">
        <f t="shared" si="4"/>
        <v>2</v>
      </c>
      <c r="K61" s="130">
        <f t="shared" si="4"/>
        <v>60</v>
      </c>
      <c r="L61" s="130">
        <f t="shared" si="4"/>
        <v>0</v>
      </c>
      <c r="M61" s="130">
        <f t="shared" si="4"/>
        <v>0</v>
      </c>
      <c r="N61" s="130">
        <f t="shared" si="4"/>
        <v>2</v>
      </c>
      <c r="O61" s="130">
        <f t="shared" si="4"/>
        <v>0</v>
      </c>
      <c r="P61" s="130">
        <f t="shared" si="4"/>
        <v>0</v>
      </c>
      <c r="Q61" s="130">
        <f t="shared" si="4"/>
        <v>151</v>
      </c>
      <c r="S61" s="132"/>
    </row>
    <row r="62" spans="1:17" s="16" customFormat="1" ht="15.75" thickBot="1">
      <c r="A62" s="109" t="s">
        <v>15</v>
      </c>
      <c r="B62" s="162" t="s">
        <v>0</v>
      </c>
      <c r="C62" s="163"/>
      <c r="D62" s="164"/>
      <c r="E62" s="162" t="s">
        <v>1</v>
      </c>
      <c r="F62" s="163"/>
      <c r="G62" s="164"/>
      <c r="H62" s="162" t="s">
        <v>2</v>
      </c>
      <c r="I62" s="163"/>
      <c r="J62" s="164"/>
      <c r="K62" s="162" t="s">
        <v>3</v>
      </c>
      <c r="L62" s="163"/>
      <c r="M62" s="164"/>
      <c r="N62" s="165" t="s">
        <v>21</v>
      </c>
      <c r="O62" s="166"/>
      <c r="P62" s="167"/>
      <c r="Q62" s="109" t="s">
        <v>5</v>
      </c>
    </row>
    <row r="63" spans="1:17" ht="15.75" thickBot="1">
      <c r="A63" s="112" t="s">
        <v>7</v>
      </c>
      <c r="B63" s="112" t="s">
        <v>19</v>
      </c>
      <c r="C63" s="112" t="s">
        <v>20</v>
      </c>
      <c r="D63" s="112" t="s">
        <v>37</v>
      </c>
      <c r="E63" s="112" t="s">
        <v>19</v>
      </c>
      <c r="F63" s="112" t="s">
        <v>20</v>
      </c>
      <c r="G63" s="112" t="s">
        <v>37</v>
      </c>
      <c r="H63" s="112" t="s">
        <v>19</v>
      </c>
      <c r="I63" s="112" t="s">
        <v>22</v>
      </c>
      <c r="J63" s="112" t="s">
        <v>37</v>
      </c>
      <c r="K63" s="112" t="s">
        <v>19</v>
      </c>
      <c r="L63" s="112" t="s">
        <v>22</v>
      </c>
      <c r="M63" s="112" t="s">
        <v>37</v>
      </c>
      <c r="N63" s="112" t="s">
        <v>19</v>
      </c>
      <c r="O63" s="112" t="s">
        <v>22</v>
      </c>
      <c r="P63" s="112" t="s">
        <v>37</v>
      </c>
      <c r="Q63" s="112"/>
    </row>
    <row r="64" spans="1:17" s="135" customFormat="1" ht="15">
      <c r="A64" s="120" t="s">
        <v>35</v>
      </c>
      <c r="B64" s="4">
        <v>1</v>
      </c>
      <c r="C64" s="4">
        <v>0</v>
      </c>
      <c r="D64" s="4">
        <v>1</v>
      </c>
      <c r="E64" s="4">
        <v>4</v>
      </c>
      <c r="F64" s="4">
        <v>0</v>
      </c>
      <c r="G64" s="4">
        <v>0</v>
      </c>
      <c r="H64" s="4">
        <v>25</v>
      </c>
      <c r="I64" s="4">
        <v>0</v>
      </c>
      <c r="J64" s="4">
        <v>1</v>
      </c>
      <c r="K64" s="4">
        <v>16</v>
      </c>
      <c r="L64" s="4">
        <v>0</v>
      </c>
      <c r="M64" s="4">
        <v>0</v>
      </c>
      <c r="N64" s="4">
        <v>0</v>
      </c>
      <c r="O64" s="4">
        <v>0</v>
      </c>
      <c r="P64" s="133">
        <v>0</v>
      </c>
      <c r="Q64" s="134">
        <f>SUM(B64:P64)</f>
        <v>48</v>
      </c>
    </row>
    <row r="65" spans="1:17" s="135" customFormat="1" ht="15">
      <c r="A65" s="122" t="s">
        <v>26</v>
      </c>
      <c r="B65" s="5">
        <v>2</v>
      </c>
      <c r="C65" s="5">
        <v>0</v>
      </c>
      <c r="D65" s="5">
        <v>1</v>
      </c>
      <c r="E65" s="5">
        <v>8</v>
      </c>
      <c r="F65" s="5">
        <v>0</v>
      </c>
      <c r="G65" s="5">
        <v>1</v>
      </c>
      <c r="H65" s="5">
        <v>25</v>
      </c>
      <c r="I65" s="5">
        <v>0</v>
      </c>
      <c r="J65" s="5">
        <v>0</v>
      </c>
      <c r="K65" s="5">
        <v>10</v>
      </c>
      <c r="L65" s="5">
        <v>0</v>
      </c>
      <c r="M65" s="5">
        <v>0</v>
      </c>
      <c r="N65" s="5">
        <v>0</v>
      </c>
      <c r="O65" s="8">
        <v>0</v>
      </c>
      <c r="P65" s="123">
        <v>0</v>
      </c>
      <c r="Q65" s="27">
        <f>SUM(B65:P65)</f>
        <v>47</v>
      </c>
    </row>
    <row r="66" spans="1:17" s="135" customFormat="1" ht="15.75" thickBot="1">
      <c r="A66" s="125" t="s">
        <v>30</v>
      </c>
      <c r="B66" s="126">
        <v>0</v>
      </c>
      <c r="C66" s="126">
        <v>0</v>
      </c>
      <c r="D66" s="126">
        <v>1</v>
      </c>
      <c r="E66" s="126">
        <v>3</v>
      </c>
      <c r="F66" s="126">
        <v>0</v>
      </c>
      <c r="G66" s="126">
        <v>0</v>
      </c>
      <c r="H66" s="126">
        <v>15</v>
      </c>
      <c r="I66" s="126">
        <v>0</v>
      </c>
      <c r="J66" s="126">
        <v>4</v>
      </c>
      <c r="K66" s="126">
        <v>28</v>
      </c>
      <c r="L66" s="126">
        <v>1</v>
      </c>
      <c r="M66" s="126">
        <v>2</v>
      </c>
      <c r="N66" s="126">
        <v>3</v>
      </c>
      <c r="O66" s="127">
        <v>0</v>
      </c>
      <c r="P66" s="128">
        <v>0</v>
      </c>
      <c r="Q66" s="28">
        <f>SUM(B66:P66)</f>
        <v>57</v>
      </c>
    </row>
    <row r="67" spans="1:17" s="16" customFormat="1" ht="15.75" thickBot="1">
      <c r="A67" s="129" t="s">
        <v>28</v>
      </c>
      <c r="B67" s="130">
        <f aca="true" t="shared" si="5" ref="B67:Q67">SUM(B63:B66)</f>
        <v>3</v>
      </c>
      <c r="C67" s="130">
        <f t="shared" si="5"/>
        <v>0</v>
      </c>
      <c r="D67" s="130">
        <f t="shared" si="5"/>
        <v>3</v>
      </c>
      <c r="E67" s="130">
        <f t="shared" si="5"/>
        <v>15</v>
      </c>
      <c r="F67" s="130">
        <f t="shared" si="5"/>
        <v>0</v>
      </c>
      <c r="G67" s="130">
        <f t="shared" si="5"/>
        <v>1</v>
      </c>
      <c r="H67" s="130">
        <f t="shared" si="5"/>
        <v>65</v>
      </c>
      <c r="I67" s="130">
        <f t="shared" si="5"/>
        <v>0</v>
      </c>
      <c r="J67" s="130">
        <f t="shared" si="5"/>
        <v>5</v>
      </c>
      <c r="K67" s="130">
        <f t="shared" si="5"/>
        <v>54</v>
      </c>
      <c r="L67" s="130">
        <f t="shared" si="5"/>
        <v>1</v>
      </c>
      <c r="M67" s="130">
        <f t="shared" si="5"/>
        <v>2</v>
      </c>
      <c r="N67" s="130">
        <f t="shared" si="5"/>
        <v>3</v>
      </c>
      <c r="O67" s="130">
        <f t="shared" si="5"/>
        <v>0</v>
      </c>
      <c r="P67" s="130">
        <f t="shared" si="5"/>
        <v>0</v>
      </c>
      <c r="Q67" s="130">
        <f t="shared" si="5"/>
        <v>152</v>
      </c>
    </row>
    <row r="68" spans="1:17" ht="15.75" thickBot="1">
      <c r="A68" s="136" t="s">
        <v>5</v>
      </c>
      <c r="B68" s="137">
        <f>B44+B50+B55+B61+B67</f>
        <v>39</v>
      </c>
      <c r="C68" s="137">
        <f aca="true" t="shared" si="6" ref="C68:Q68">C44+C50+C55+C61+C67</f>
        <v>3</v>
      </c>
      <c r="D68" s="137">
        <f t="shared" si="6"/>
        <v>18</v>
      </c>
      <c r="E68" s="137">
        <f t="shared" si="6"/>
        <v>187</v>
      </c>
      <c r="F68" s="137">
        <f t="shared" si="6"/>
        <v>9</v>
      </c>
      <c r="G68" s="137">
        <f t="shared" si="6"/>
        <v>28</v>
      </c>
      <c r="H68" s="137">
        <f t="shared" si="6"/>
        <v>456</v>
      </c>
      <c r="I68" s="137">
        <f t="shared" si="6"/>
        <v>3</v>
      </c>
      <c r="J68" s="137">
        <f t="shared" si="6"/>
        <v>23</v>
      </c>
      <c r="K68" s="137">
        <f t="shared" si="6"/>
        <v>228</v>
      </c>
      <c r="L68" s="137">
        <f t="shared" si="6"/>
        <v>1</v>
      </c>
      <c r="M68" s="137">
        <f t="shared" si="6"/>
        <v>4</v>
      </c>
      <c r="N68" s="137">
        <f t="shared" si="6"/>
        <v>9</v>
      </c>
      <c r="O68" s="137">
        <f t="shared" si="6"/>
        <v>0</v>
      </c>
      <c r="P68" s="137">
        <f t="shared" si="6"/>
        <v>0</v>
      </c>
      <c r="Q68" s="117">
        <f t="shared" si="6"/>
        <v>1008</v>
      </c>
    </row>
    <row r="71" ht="13.5" thickBot="1"/>
    <row r="72" spans="1:17" ht="15.75" thickBot="1">
      <c r="A72" s="162" t="s">
        <v>11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</row>
    <row r="73" spans="1:17" s="16" customFormat="1" ht="15.75" thickBot="1">
      <c r="A73" s="109" t="s">
        <v>15</v>
      </c>
      <c r="B73" s="162" t="s">
        <v>0</v>
      </c>
      <c r="C73" s="163"/>
      <c r="D73" s="164"/>
      <c r="E73" s="162" t="s">
        <v>1</v>
      </c>
      <c r="F73" s="163"/>
      <c r="G73" s="164"/>
      <c r="H73" s="162" t="s">
        <v>2</v>
      </c>
      <c r="I73" s="163"/>
      <c r="J73" s="164"/>
      <c r="K73" s="162" t="s">
        <v>3</v>
      </c>
      <c r="L73" s="163"/>
      <c r="M73" s="164"/>
      <c r="N73" s="165" t="s">
        <v>21</v>
      </c>
      <c r="O73" s="166"/>
      <c r="P73" s="167"/>
      <c r="Q73" s="109" t="s">
        <v>5</v>
      </c>
    </row>
    <row r="74" spans="1:17" ht="15.75" thickBot="1">
      <c r="A74" s="112"/>
      <c r="B74" s="112" t="s">
        <v>19</v>
      </c>
      <c r="C74" s="112" t="s">
        <v>20</v>
      </c>
      <c r="D74" s="112" t="s">
        <v>37</v>
      </c>
      <c r="E74" s="112" t="s">
        <v>19</v>
      </c>
      <c r="F74" s="112" t="s">
        <v>20</v>
      </c>
      <c r="G74" s="112" t="s">
        <v>37</v>
      </c>
      <c r="H74" s="112" t="s">
        <v>19</v>
      </c>
      <c r="I74" s="112" t="s">
        <v>22</v>
      </c>
      <c r="J74" s="112" t="s">
        <v>37</v>
      </c>
      <c r="K74" s="112" t="s">
        <v>19</v>
      </c>
      <c r="L74" s="112" t="s">
        <v>22</v>
      </c>
      <c r="M74" s="112" t="s">
        <v>37</v>
      </c>
      <c r="N74" s="112" t="s">
        <v>19</v>
      </c>
      <c r="O74" s="112" t="s">
        <v>22</v>
      </c>
      <c r="P74" s="112" t="s">
        <v>37</v>
      </c>
      <c r="Q74" s="112"/>
    </row>
    <row r="75" spans="1:17" ht="15">
      <c r="A75" s="21" t="s">
        <v>12</v>
      </c>
      <c r="B75" s="19">
        <f>B44</f>
        <v>24</v>
      </c>
      <c r="C75" s="19">
        <f aca="true" t="shared" si="7" ref="C75:P75">C44</f>
        <v>1</v>
      </c>
      <c r="D75" s="19">
        <f t="shared" si="7"/>
        <v>5</v>
      </c>
      <c r="E75" s="19">
        <f t="shared" si="7"/>
        <v>101</v>
      </c>
      <c r="F75" s="19">
        <f t="shared" si="7"/>
        <v>2</v>
      </c>
      <c r="G75" s="19">
        <f t="shared" si="7"/>
        <v>11</v>
      </c>
      <c r="H75" s="19">
        <f t="shared" si="7"/>
        <v>231</v>
      </c>
      <c r="I75" s="19">
        <f t="shared" si="7"/>
        <v>1</v>
      </c>
      <c r="J75" s="19">
        <f t="shared" si="7"/>
        <v>6</v>
      </c>
      <c r="K75" s="19">
        <f t="shared" si="7"/>
        <v>94</v>
      </c>
      <c r="L75" s="19">
        <f t="shared" si="7"/>
        <v>0</v>
      </c>
      <c r="M75" s="19">
        <f t="shared" si="7"/>
        <v>0</v>
      </c>
      <c r="N75" s="19">
        <f t="shared" si="7"/>
        <v>3</v>
      </c>
      <c r="O75" s="19">
        <f t="shared" si="7"/>
        <v>0</v>
      </c>
      <c r="P75" s="19">
        <f t="shared" si="7"/>
        <v>0</v>
      </c>
      <c r="Q75" s="27">
        <f>SUM(B75:O75)</f>
        <v>479</v>
      </c>
    </row>
    <row r="76" spans="1:17" ht="15">
      <c r="A76" s="21" t="s">
        <v>13</v>
      </c>
      <c r="B76" s="19">
        <f>B50</f>
        <v>9</v>
      </c>
      <c r="C76" s="19">
        <f aca="true" t="shared" si="8" ref="C76:P76">C50</f>
        <v>1</v>
      </c>
      <c r="D76" s="19">
        <f t="shared" si="8"/>
        <v>8</v>
      </c>
      <c r="E76" s="19">
        <f t="shared" si="8"/>
        <v>42</v>
      </c>
      <c r="F76" s="19">
        <f t="shared" si="8"/>
        <v>2</v>
      </c>
      <c r="G76" s="19">
        <f t="shared" si="8"/>
        <v>9</v>
      </c>
      <c r="H76" s="19">
        <f t="shared" si="8"/>
        <v>59</v>
      </c>
      <c r="I76" s="19">
        <f t="shared" si="8"/>
        <v>1</v>
      </c>
      <c r="J76" s="19">
        <f t="shared" si="8"/>
        <v>2</v>
      </c>
      <c r="K76" s="19">
        <f t="shared" si="8"/>
        <v>9</v>
      </c>
      <c r="L76" s="19">
        <f t="shared" si="8"/>
        <v>0</v>
      </c>
      <c r="M76" s="19">
        <f t="shared" si="8"/>
        <v>2</v>
      </c>
      <c r="N76" s="19">
        <f t="shared" si="8"/>
        <v>1</v>
      </c>
      <c r="O76" s="19">
        <f t="shared" si="8"/>
        <v>0</v>
      </c>
      <c r="P76" s="19">
        <f t="shared" si="8"/>
        <v>0</v>
      </c>
      <c r="Q76" s="27">
        <f>SUM(B76:O76)</f>
        <v>145</v>
      </c>
    </row>
    <row r="77" spans="1:17" ht="15">
      <c r="A77" s="21" t="s">
        <v>14</v>
      </c>
      <c r="B77" s="19">
        <f>B55</f>
        <v>0</v>
      </c>
      <c r="C77" s="19">
        <f aca="true" t="shared" si="9" ref="C77:P77">C55</f>
        <v>0</v>
      </c>
      <c r="D77" s="19">
        <f t="shared" si="9"/>
        <v>1</v>
      </c>
      <c r="E77" s="19">
        <f t="shared" si="9"/>
        <v>16</v>
      </c>
      <c r="F77" s="19">
        <f t="shared" si="9"/>
        <v>0</v>
      </c>
      <c r="G77" s="19">
        <f t="shared" si="9"/>
        <v>5</v>
      </c>
      <c r="H77" s="19">
        <f t="shared" si="9"/>
        <v>40</v>
      </c>
      <c r="I77" s="19">
        <f t="shared" si="9"/>
        <v>0</v>
      </c>
      <c r="J77" s="19">
        <f t="shared" si="9"/>
        <v>8</v>
      </c>
      <c r="K77" s="19">
        <f t="shared" si="9"/>
        <v>11</v>
      </c>
      <c r="L77" s="19">
        <f t="shared" si="9"/>
        <v>0</v>
      </c>
      <c r="M77" s="19">
        <f t="shared" si="9"/>
        <v>0</v>
      </c>
      <c r="N77" s="19">
        <f t="shared" si="9"/>
        <v>0</v>
      </c>
      <c r="O77" s="19">
        <f t="shared" si="9"/>
        <v>0</v>
      </c>
      <c r="P77" s="19">
        <f t="shared" si="9"/>
        <v>0</v>
      </c>
      <c r="Q77" s="27">
        <f>SUM(B77:O77)</f>
        <v>81</v>
      </c>
    </row>
    <row r="78" spans="1:17" ht="15">
      <c r="A78" s="21" t="s">
        <v>16</v>
      </c>
      <c r="B78" s="19">
        <f>B61</f>
        <v>3</v>
      </c>
      <c r="C78" s="19">
        <f aca="true" t="shared" si="10" ref="C78:P78">C61</f>
        <v>1</v>
      </c>
      <c r="D78" s="19">
        <f t="shared" si="10"/>
        <v>1</v>
      </c>
      <c r="E78" s="19">
        <f t="shared" si="10"/>
        <v>13</v>
      </c>
      <c r="F78" s="19">
        <f t="shared" si="10"/>
        <v>5</v>
      </c>
      <c r="G78" s="19">
        <f t="shared" si="10"/>
        <v>2</v>
      </c>
      <c r="H78" s="19">
        <f t="shared" si="10"/>
        <v>61</v>
      </c>
      <c r="I78" s="19">
        <f t="shared" si="10"/>
        <v>1</v>
      </c>
      <c r="J78" s="19">
        <f t="shared" si="10"/>
        <v>2</v>
      </c>
      <c r="K78" s="19">
        <f t="shared" si="10"/>
        <v>60</v>
      </c>
      <c r="L78" s="19">
        <f t="shared" si="10"/>
        <v>0</v>
      </c>
      <c r="M78" s="19">
        <f t="shared" si="10"/>
        <v>0</v>
      </c>
      <c r="N78" s="19">
        <f t="shared" si="10"/>
        <v>2</v>
      </c>
      <c r="O78" s="19">
        <f t="shared" si="10"/>
        <v>0</v>
      </c>
      <c r="P78" s="19">
        <f t="shared" si="10"/>
        <v>0</v>
      </c>
      <c r="Q78" s="27">
        <f>SUM(B78:O78)</f>
        <v>151</v>
      </c>
    </row>
    <row r="79" spans="1:17" ht="15.75" thickBot="1">
      <c r="A79" s="22" t="s">
        <v>17</v>
      </c>
      <c r="B79" s="20">
        <f>B67</f>
        <v>3</v>
      </c>
      <c r="C79" s="20">
        <f aca="true" t="shared" si="11" ref="C79:P79">C67</f>
        <v>0</v>
      </c>
      <c r="D79" s="20">
        <f t="shared" si="11"/>
        <v>3</v>
      </c>
      <c r="E79" s="20">
        <f t="shared" si="11"/>
        <v>15</v>
      </c>
      <c r="F79" s="20">
        <f t="shared" si="11"/>
        <v>0</v>
      </c>
      <c r="G79" s="20">
        <f t="shared" si="11"/>
        <v>1</v>
      </c>
      <c r="H79" s="20">
        <f t="shared" si="11"/>
        <v>65</v>
      </c>
      <c r="I79" s="20">
        <f t="shared" si="11"/>
        <v>0</v>
      </c>
      <c r="J79" s="20">
        <f t="shared" si="11"/>
        <v>5</v>
      </c>
      <c r="K79" s="20">
        <f t="shared" si="11"/>
        <v>54</v>
      </c>
      <c r="L79" s="20">
        <f t="shared" si="11"/>
        <v>1</v>
      </c>
      <c r="M79" s="20">
        <f t="shared" si="11"/>
        <v>2</v>
      </c>
      <c r="N79" s="20">
        <f t="shared" si="11"/>
        <v>3</v>
      </c>
      <c r="O79" s="20">
        <f t="shared" si="11"/>
        <v>0</v>
      </c>
      <c r="P79" s="20">
        <f t="shared" si="11"/>
        <v>0</v>
      </c>
      <c r="Q79" s="27">
        <f>SUM(B79:O79)</f>
        <v>152</v>
      </c>
    </row>
    <row r="80" spans="1:17" ht="15.75" thickBot="1">
      <c r="A80" s="115" t="s">
        <v>5</v>
      </c>
      <c r="B80" s="116">
        <f aca="true" t="shared" si="12" ref="B80:Q80">SUM(B75:B79)</f>
        <v>39</v>
      </c>
      <c r="C80" s="137">
        <f t="shared" si="12"/>
        <v>3</v>
      </c>
      <c r="D80" s="137">
        <f t="shared" si="12"/>
        <v>18</v>
      </c>
      <c r="E80" s="137">
        <f t="shared" si="12"/>
        <v>187</v>
      </c>
      <c r="F80" s="137">
        <f t="shared" si="12"/>
        <v>9</v>
      </c>
      <c r="G80" s="137">
        <f t="shared" si="12"/>
        <v>28</v>
      </c>
      <c r="H80" s="137">
        <f t="shared" si="12"/>
        <v>456</v>
      </c>
      <c r="I80" s="137">
        <f t="shared" si="12"/>
        <v>3</v>
      </c>
      <c r="J80" s="137">
        <f t="shared" si="12"/>
        <v>23</v>
      </c>
      <c r="K80" s="137">
        <f t="shared" si="12"/>
        <v>228</v>
      </c>
      <c r="L80" s="137">
        <f t="shared" si="12"/>
        <v>1</v>
      </c>
      <c r="M80" s="137">
        <f t="shared" si="12"/>
        <v>4</v>
      </c>
      <c r="N80" s="137">
        <f t="shared" si="12"/>
        <v>9</v>
      </c>
      <c r="O80" s="137">
        <f t="shared" si="12"/>
        <v>0</v>
      </c>
      <c r="P80" s="137">
        <f t="shared" si="12"/>
        <v>0</v>
      </c>
      <c r="Q80" s="117">
        <f t="shared" si="12"/>
        <v>1008</v>
      </c>
    </row>
    <row r="82" spans="1:2" ht="12.75">
      <c r="A82" s="6"/>
      <c r="B82" s="14"/>
    </row>
    <row r="83" spans="1:2" ht="12.75">
      <c r="A83" s="6"/>
      <c r="B83" s="14"/>
    </row>
    <row r="84" spans="1:2" ht="13.5" thickBot="1">
      <c r="A84" s="6"/>
      <c r="B84" s="14"/>
    </row>
    <row r="85" spans="1:5" s="16" customFormat="1" ht="13.5" thickBot="1">
      <c r="A85" s="138" t="s">
        <v>15</v>
      </c>
      <c r="B85" s="139" t="s">
        <v>52</v>
      </c>
      <c r="C85" s="140" t="s">
        <v>53</v>
      </c>
      <c r="D85" s="141" t="s">
        <v>37</v>
      </c>
      <c r="E85" s="142" t="s">
        <v>5</v>
      </c>
    </row>
    <row r="86" spans="1:5" ht="12.75">
      <c r="A86" s="143" t="s">
        <v>6</v>
      </c>
      <c r="B86" s="144">
        <f aca="true" t="shared" si="13" ref="B86:D90">B75+E75+H75+K75+N75</f>
        <v>453</v>
      </c>
      <c r="C86" s="145">
        <f t="shared" si="13"/>
        <v>4</v>
      </c>
      <c r="D86" s="145">
        <f t="shared" si="13"/>
        <v>22</v>
      </c>
      <c r="E86" s="146">
        <f>SUM(B86:D86)</f>
        <v>479</v>
      </c>
    </row>
    <row r="87" spans="1:5" ht="12.75">
      <c r="A87" s="147" t="s">
        <v>54</v>
      </c>
      <c r="B87" s="148">
        <f t="shared" si="13"/>
        <v>120</v>
      </c>
      <c r="C87" s="149">
        <f t="shared" si="13"/>
        <v>4</v>
      </c>
      <c r="D87" s="145">
        <f t="shared" si="13"/>
        <v>21</v>
      </c>
      <c r="E87" s="146">
        <f>SUM(B87:D87)</f>
        <v>145</v>
      </c>
    </row>
    <row r="88" spans="1:5" ht="12.75">
      <c r="A88" s="147" t="s">
        <v>23</v>
      </c>
      <c r="B88" s="148">
        <f t="shared" si="13"/>
        <v>67</v>
      </c>
      <c r="C88" s="149">
        <f t="shared" si="13"/>
        <v>0</v>
      </c>
      <c r="D88" s="145">
        <f t="shared" si="13"/>
        <v>14</v>
      </c>
      <c r="E88" s="146">
        <f>SUM(B88:D88)</f>
        <v>81</v>
      </c>
    </row>
    <row r="89" spans="1:5" ht="12.75">
      <c r="A89" s="147" t="s">
        <v>51</v>
      </c>
      <c r="B89" s="148">
        <f t="shared" si="13"/>
        <v>139</v>
      </c>
      <c r="C89" s="149">
        <f t="shared" si="13"/>
        <v>7</v>
      </c>
      <c r="D89" s="145">
        <f t="shared" si="13"/>
        <v>5</v>
      </c>
      <c r="E89" s="146">
        <f>SUM(B89:D89)</f>
        <v>151</v>
      </c>
    </row>
    <row r="90" spans="1:5" ht="13.5" thickBot="1">
      <c r="A90" s="150" t="s">
        <v>7</v>
      </c>
      <c r="B90" s="151">
        <f t="shared" si="13"/>
        <v>140</v>
      </c>
      <c r="C90" s="152">
        <f t="shared" si="13"/>
        <v>1</v>
      </c>
      <c r="D90" s="145">
        <f t="shared" si="13"/>
        <v>11</v>
      </c>
      <c r="E90" s="146">
        <f>SUM(B90:D90)</f>
        <v>152</v>
      </c>
    </row>
    <row r="91" spans="1:5" s="16" customFormat="1" ht="13.5" thickBot="1">
      <c r="A91" s="153" t="s">
        <v>5</v>
      </c>
      <c r="B91" s="154">
        <f>SUM(B86:B90)</f>
        <v>919</v>
      </c>
      <c r="C91" s="155">
        <f>SUM(C86:C90)</f>
        <v>16</v>
      </c>
      <c r="D91" s="155">
        <f>SUM(D86:D90)</f>
        <v>73</v>
      </c>
      <c r="E91" s="142">
        <f>SUM(E86:E90)</f>
        <v>1008</v>
      </c>
    </row>
    <row r="92" ht="12.75">
      <c r="A92" s="16" t="s">
        <v>18</v>
      </c>
    </row>
  </sheetData>
  <mergeCells count="36">
    <mergeCell ref="A1:G1"/>
    <mergeCell ref="A2:G2"/>
    <mergeCell ref="A3:G3"/>
    <mergeCell ref="A6:G6"/>
    <mergeCell ref="A36:Q36"/>
    <mergeCell ref="B37:D37"/>
    <mergeCell ref="E37:G37"/>
    <mergeCell ref="H37:J37"/>
    <mergeCell ref="K37:M37"/>
    <mergeCell ref="N37:P37"/>
    <mergeCell ref="N45:P45"/>
    <mergeCell ref="B51:D51"/>
    <mergeCell ref="E51:G51"/>
    <mergeCell ref="H51:J51"/>
    <mergeCell ref="K51:M51"/>
    <mergeCell ref="N51:P51"/>
    <mergeCell ref="B45:D45"/>
    <mergeCell ref="E45:G45"/>
    <mergeCell ref="H45:J45"/>
    <mergeCell ref="K45:M45"/>
    <mergeCell ref="N56:P56"/>
    <mergeCell ref="B62:D62"/>
    <mergeCell ref="E62:G62"/>
    <mergeCell ref="H62:J62"/>
    <mergeCell ref="K62:M62"/>
    <mergeCell ref="N62:P62"/>
    <mergeCell ref="B56:D56"/>
    <mergeCell ref="E56:G56"/>
    <mergeCell ref="H56:J56"/>
    <mergeCell ref="K56:M56"/>
    <mergeCell ref="A72:Q72"/>
    <mergeCell ref="B73:D73"/>
    <mergeCell ref="E73:G73"/>
    <mergeCell ref="H73:J73"/>
    <mergeCell ref="K73:M73"/>
    <mergeCell ref="N73:P73"/>
  </mergeCells>
  <printOptions/>
  <pageMargins left="0.4" right="0.75" top="0.55" bottom="1" header="0.36" footer="0.492125985"/>
  <pageSetup horizontalDpi="600" verticalDpi="600" orientation="landscape" paperSize="8" scale="90" r:id="rId2"/>
  <rowBreaks count="2" manualBreakCount="2">
    <brk id="32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B1">
      <selection activeCell="A34" sqref="A3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68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102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533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16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62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23</v>
      </c>
      <c r="E21" s="65">
        <f t="shared" si="1"/>
        <v>35</v>
      </c>
      <c r="F21" s="65">
        <f t="shared" si="1"/>
        <v>1</v>
      </c>
      <c r="G21" s="65">
        <f t="shared" si="1"/>
        <v>24</v>
      </c>
      <c r="H21" s="65">
        <f t="shared" si="1"/>
        <v>59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54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160</v>
      </c>
      <c r="F39" s="72">
        <f t="shared" si="5"/>
        <v>3</v>
      </c>
      <c r="G39" s="72">
        <f t="shared" si="5"/>
        <v>98</v>
      </c>
      <c r="H39" s="72">
        <f t="shared" si="5"/>
        <v>442</v>
      </c>
      <c r="I39" s="72">
        <f t="shared" si="5"/>
        <v>0</v>
      </c>
      <c r="J39" s="72">
        <f t="shared" si="5"/>
        <v>69</v>
      </c>
      <c r="K39" s="72">
        <f t="shared" si="5"/>
        <v>246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1150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68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0.04128440366972477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102</v>
      </c>
      <c r="I49" s="80">
        <f>H49/$L$49</f>
        <v>0.23394495412844038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0.05263157894736842</v>
      </c>
      <c r="D50" s="85">
        <f>E21</f>
        <v>35</v>
      </c>
      <c r="E50" s="80">
        <f>D50/$L$50</f>
        <v>0.30701754385964913</v>
      </c>
      <c r="F50" s="85">
        <f>H21</f>
        <v>59</v>
      </c>
      <c r="G50" s="80">
        <f>F50/$L$50</f>
        <v>0.5175438596491229</v>
      </c>
      <c r="H50" s="85">
        <f>K21</f>
        <v>13</v>
      </c>
      <c r="I50" s="80">
        <f>H50/L50</f>
        <v>0.11403508771929824</v>
      </c>
      <c r="J50" s="86">
        <f>N21</f>
        <v>1</v>
      </c>
      <c r="K50" s="80">
        <f>J50/L50</f>
        <v>0.008771929824561403</v>
      </c>
      <c r="L50" s="83">
        <f>B50+D50+F50+H50+J50</f>
        <v>114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54</v>
      </c>
      <c r="G52" s="80">
        <f>F52/$L$52</f>
        <v>0.40298507462686567</v>
      </c>
      <c r="H52" s="84">
        <f>K32</f>
        <v>63</v>
      </c>
      <c r="I52" s="80">
        <f>H52/L52</f>
        <v>0.4701492537313433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0.03153153153153153</v>
      </c>
      <c r="D54" s="34">
        <f>SUM(D49:D53)</f>
        <v>160</v>
      </c>
      <c r="E54" s="40">
        <f>D54/$L$54</f>
        <v>0.18018018018018017</v>
      </c>
      <c r="F54" s="34">
        <f>SUM(F49:F53)</f>
        <v>442</v>
      </c>
      <c r="G54" s="40">
        <f>F54/$L$54</f>
        <v>0.49774774774774777</v>
      </c>
      <c r="H54" s="34">
        <f>SUM(H49:H53)</f>
        <v>246</v>
      </c>
      <c r="I54" s="40">
        <f>H54/$L$54</f>
        <v>0.27702702702702703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0.03153153153153153</v>
      </c>
      <c r="C55" s="100"/>
      <c r="D55" s="100">
        <f>D54/L54</f>
        <v>0.18018018018018017</v>
      </c>
      <c r="E55" s="100"/>
      <c r="F55" s="100">
        <f>F54/L54</f>
        <v>0.49774774774774777</v>
      </c>
      <c r="G55" s="100"/>
      <c r="H55" s="100">
        <f>H54/L54</f>
        <v>0.27702702702702703</v>
      </c>
      <c r="I55" s="100"/>
      <c r="J55" s="100">
        <f>J54/L54</f>
        <v>0.013513513513513514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0.35384615384615387</v>
      </c>
      <c r="D61" s="85">
        <f>F21+G21</f>
        <v>25</v>
      </c>
      <c r="E61" s="80">
        <f t="shared" si="7"/>
        <v>0.38461538461538464</v>
      </c>
      <c r="F61" s="85">
        <f>I21+J21</f>
        <v>14</v>
      </c>
      <c r="G61" s="80">
        <f t="shared" si="8"/>
        <v>0.2153846153846154</v>
      </c>
      <c r="H61" s="85">
        <f>L21+M21</f>
        <v>3</v>
      </c>
      <c r="I61" s="80">
        <f t="shared" si="9"/>
        <v>0.046153846153846156</v>
      </c>
      <c r="J61" s="86">
        <f>O21+P21</f>
        <v>0</v>
      </c>
      <c r="K61" s="80">
        <f t="shared" si="10"/>
        <v>0</v>
      </c>
      <c r="L61" s="83">
        <f>B61+D61+F61+H61+J61</f>
        <v>65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0.2900763358778626</v>
      </c>
      <c r="D65" s="34">
        <f>SUM(D60:D64)</f>
        <v>101</v>
      </c>
      <c r="E65" s="40">
        <f t="shared" si="7"/>
        <v>0.38549618320610685</v>
      </c>
      <c r="F65" s="33">
        <f>SUM(F60:F64)</f>
        <v>69</v>
      </c>
      <c r="G65" s="40">
        <f t="shared" si="8"/>
        <v>0.2633587786259542</v>
      </c>
      <c r="H65" s="34">
        <f>SUM(H60:H64)</f>
        <v>15</v>
      </c>
      <c r="I65" s="40">
        <f t="shared" si="9"/>
        <v>0.05725190839694656</v>
      </c>
      <c r="J65" s="34">
        <f>SUM(J60:J64)</f>
        <v>1</v>
      </c>
      <c r="K65" s="40">
        <f t="shared" si="10"/>
        <v>0.003816793893129771</v>
      </c>
      <c r="L65" s="35">
        <f>SUM(L60:L64)</f>
        <v>262</v>
      </c>
    </row>
    <row r="66" spans="2:22" ht="12.75">
      <c r="B66" s="100">
        <f>B65/L65</f>
        <v>0.2900763358778626</v>
      </c>
      <c r="C66" s="100"/>
      <c r="D66" s="100">
        <f>D65/L65</f>
        <v>0.38549618320610685</v>
      </c>
      <c r="E66" s="100"/>
      <c r="F66" s="100">
        <f>F65/L65</f>
        <v>0.2633587786259542</v>
      </c>
      <c r="G66" s="100"/>
      <c r="H66" s="100">
        <f>H65/L65</f>
        <v>0.05725190839694656</v>
      </c>
      <c r="I66" s="100"/>
      <c r="J66" s="100">
        <f>J65/L65</f>
        <v>0.003816793893129771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0.08067542213883677</v>
      </c>
      <c r="D71" s="79">
        <f>D60+D49</f>
        <v>129</v>
      </c>
      <c r="E71" s="80">
        <f>D71/L71</f>
        <v>0.24202626641651032</v>
      </c>
      <c r="F71" s="79">
        <f>F60+F49</f>
        <v>252</v>
      </c>
      <c r="G71" s="80">
        <f>F71/L71</f>
        <v>0.4727954971857411</v>
      </c>
      <c r="H71" s="79">
        <f>H60+H49</f>
        <v>103</v>
      </c>
      <c r="I71" s="80">
        <f>H71/L71</f>
        <v>0.19324577861163228</v>
      </c>
      <c r="J71" s="79">
        <f>J60+J49</f>
        <v>6</v>
      </c>
      <c r="K71" s="80">
        <f>J71/L71</f>
        <v>0.01125703564727955</v>
      </c>
      <c r="L71" s="83">
        <f>B71+D71+F71+H71+J71</f>
        <v>533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60</v>
      </c>
      <c r="E72" s="80">
        <f>D72/L72</f>
        <v>0.33519553072625696</v>
      </c>
      <c r="F72" s="79">
        <f>F61+F50</f>
        <v>73</v>
      </c>
      <c r="G72" s="80">
        <f>F72/L72</f>
        <v>0.40782122905027934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61</v>
      </c>
      <c r="G74" s="80">
        <f>F74/L74</f>
        <v>0.37423312883435583</v>
      </c>
      <c r="H74" s="79">
        <f>H63+H52</f>
        <v>65</v>
      </c>
      <c r="I74" s="80">
        <f>H74/L74</f>
        <v>0.3987730061349693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0.09043478260869565</v>
      </c>
      <c r="D76" s="34">
        <f>SUM(D71:D75)</f>
        <v>261</v>
      </c>
      <c r="E76" s="40">
        <f>D76/$L$76</f>
        <v>0.22695652173913045</v>
      </c>
      <c r="F76" s="33">
        <f>SUM(F71:F75)</f>
        <v>511</v>
      </c>
      <c r="G76" s="40">
        <f>F76/$L$76</f>
        <v>0.4443478260869565</v>
      </c>
      <c r="H76" s="34">
        <f>SUM(H71:H75)</f>
        <v>261</v>
      </c>
      <c r="I76" s="40">
        <f>H76/$L$76</f>
        <v>0.22695652173913045</v>
      </c>
      <c r="J76" s="34">
        <f>SUM(J71:J75)</f>
        <v>13</v>
      </c>
      <c r="K76" s="40">
        <f>J76/$L$76</f>
        <v>0.011304347826086957</v>
      </c>
      <c r="L76" s="35">
        <f>SUM(L71:L75)</f>
        <v>1150</v>
      </c>
      <c r="V76" s="16"/>
    </row>
    <row r="77" spans="1:22" ht="12.75">
      <c r="A77" t="s">
        <v>18</v>
      </c>
      <c r="B77" s="100">
        <f>B76/L76</f>
        <v>0.09043478260869565</v>
      </c>
      <c r="C77" s="100"/>
      <c r="D77" s="100">
        <f>D76/L76</f>
        <v>0.22695652173913045</v>
      </c>
      <c r="E77" s="100"/>
      <c r="F77" s="100">
        <f>F76/L76</f>
        <v>0.4443478260869565</v>
      </c>
      <c r="G77" s="100"/>
      <c r="H77" s="100">
        <f>H76/L76</f>
        <v>0.22695652173913045</v>
      </c>
      <c r="I77" s="100"/>
      <c r="J77" s="100">
        <f>J76/L76</f>
        <v>0.011304347826086957</v>
      </c>
      <c r="K77" s="100"/>
      <c r="L77" s="101">
        <f>SUM(B77:J77)</f>
        <v>0.9999999999999999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B36">
      <selection activeCell="A44" sqref="A4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69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10</v>
      </c>
      <c r="C10" s="49">
        <v>0</v>
      </c>
      <c r="D10" s="49">
        <v>7</v>
      </c>
      <c r="E10" s="49">
        <v>23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31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2</v>
      </c>
      <c r="C11" s="49">
        <v>0</v>
      </c>
      <c r="D11" s="49">
        <v>2</v>
      </c>
      <c r="E11" s="49">
        <v>51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3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16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38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104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532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10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4</v>
      </c>
      <c r="F20" s="58">
        <v>0</v>
      </c>
      <c r="G20" s="58">
        <v>3</v>
      </c>
      <c r="H20" s="58">
        <v>27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64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24</v>
      </c>
      <c r="E21" s="65">
        <f t="shared" si="1"/>
        <v>33</v>
      </c>
      <c r="F21" s="65">
        <f t="shared" si="1"/>
        <v>1</v>
      </c>
      <c r="G21" s="65">
        <f t="shared" si="1"/>
        <v>22</v>
      </c>
      <c r="H21" s="65">
        <f t="shared" si="1"/>
        <v>60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177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26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51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5</v>
      </c>
      <c r="E25" s="58">
        <v>10</v>
      </c>
      <c r="F25" s="58">
        <v>0</v>
      </c>
      <c r="G25" s="58">
        <v>10</v>
      </c>
      <c r="H25" s="58">
        <v>13</v>
      </c>
      <c r="I25" s="58">
        <v>0</v>
      </c>
      <c r="J25" s="58">
        <v>2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43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8</v>
      </c>
      <c r="E26" s="65">
        <f t="shared" si="2"/>
        <v>14</v>
      </c>
      <c r="F26" s="65">
        <f t="shared" si="2"/>
        <v>0</v>
      </c>
      <c r="G26" s="65">
        <f t="shared" si="2"/>
        <v>14</v>
      </c>
      <c r="H26" s="65">
        <f t="shared" si="2"/>
        <v>39</v>
      </c>
      <c r="I26" s="65">
        <f t="shared" si="2"/>
        <v>0</v>
      </c>
      <c r="J26" s="65">
        <f t="shared" si="2"/>
        <v>7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94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28</v>
      </c>
      <c r="I30" s="53">
        <v>0</v>
      </c>
      <c r="J30" s="53">
        <v>3</v>
      </c>
      <c r="K30" s="53">
        <v>32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53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17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177</v>
      </c>
    </row>
    <row r="39" spans="1:17" ht="12.75" thickBot="1">
      <c r="A39" s="71" t="s">
        <v>5</v>
      </c>
      <c r="B39" s="72">
        <f aca="true" t="shared" si="5" ref="B39:Q39">B15+B21+B26+B32+B38</f>
        <v>26</v>
      </c>
      <c r="C39" s="72">
        <f t="shared" si="5"/>
        <v>1</v>
      </c>
      <c r="D39" s="72">
        <f t="shared" si="5"/>
        <v>74</v>
      </c>
      <c r="E39" s="72">
        <f t="shared" si="5"/>
        <v>158</v>
      </c>
      <c r="F39" s="72">
        <f t="shared" si="5"/>
        <v>3</v>
      </c>
      <c r="G39" s="72">
        <f t="shared" si="5"/>
        <v>93</v>
      </c>
      <c r="H39" s="72">
        <f t="shared" si="5"/>
        <v>442</v>
      </c>
      <c r="I39" s="72">
        <f t="shared" si="5"/>
        <v>0</v>
      </c>
      <c r="J39" s="72">
        <f t="shared" si="5"/>
        <v>68</v>
      </c>
      <c r="K39" s="72">
        <f t="shared" si="5"/>
        <v>250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1143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69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16</v>
      </c>
      <c r="C49" s="80">
        <f>B49/$L$49</f>
        <v>0.03669724770642202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104</v>
      </c>
      <c r="I49" s="80">
        <f>H49/$L$49</f>
        <v>0.23853211009174313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0.05309734513274336</v>
      </c>
      <c r="D50" s="85">
        <f>E21</f>
        <v>33</v>
      </c>
      <c r="E50" s="80">
        <f>D50/$L$50</f>
        <v>0.2920353982300885</v>
      </c>
      <c r="F50" s="85">
        <f>H21</f>
        <v>60</v>
      </c>
      <c r="G50" s="80">
        <f>F50/$L$50</f>
        <v>0.5309734513274337</v>
      </c>
      <c r="H50" s="85">
        <f>K21</f>
        <v>13</v>
      </c>
      <c r="I50" s="80">
        <f>H50/L50</f>
        <v>0.11504424778761062</v>
      </c>
      <c r="J50" s="86">
        <f>N21</f>
        <v>1</v>
      </c>
      <c r="K50" s="80">
        <f>J50/L50</f>
        <v>0.008849557522123894</v>
      </c>
      <c r="L50" s="83">
        <f>B50+D50+F50+H50+J50</f>
        <v>113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39</v>
      </c>
      <c r="G51" s="80">
        <f>F51/$L$51</f>
        <v>0.6</v>
      </c>
      <c r="H51" s="85">
        <f>K26</f>
        <v>12</v>
      </c>
      <c r="I51" s="80">
        <f>H51/L51</f>
        <v>0.18461538461538463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53</v>
      </c>
      <c r="G52" s="80">
        <f>F52/$L$52</f>
        <v>0.39552238805970147</v>
      </c>
      <c r="H52" s="84">
        <f>K32</f>
        <v>64</v>
      </c>
      <c r="I52" s="80">
        <f>H52/L52</f>
        <v>0.47761194029850745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12</v>
      </c>
      <c r="E53" s="80">
        <f>D53/$L$53</f>
        <v>0.08571428571428572</v>
      </c>
      <c r="F53" s="88">
        <f>H38</f>
        <v>67</v>
      </c>
      <c r="G53" s="80">
        <f>F53/$L$53</f>
        <v>0.4785714285714286</v>
      </c>
      <c r="H53" s="88">
        <f>K38</f>
        <v>57</v>
      </c>
      <c r="I53" s="80">
        <f>H53/L53</f>
        <v>0.40714285714285714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26</v>
      </c>
      <c r="C54" s="40">
        <f>B54/$L$54</f>
        <v>0.02927927927927928</v>
      </c>
      <c r="D54" s="34">
        <f>SUM(D49:D53)</f>
        <v>158</v>
      </c>
      <c r="E54" s="40">
        <f>D54/$L$54</f>
        <v>0.17792792792792791</v>
      </c>
      <c r="F54" s="34">
        <f>SUM(F49:F53)</f>
        <v>442</v>
      </c>
      <c r="G54" s="40">
        <f>F54/$L$54</f>
        <v>0.49774774774774777</v>
      </c>
      <c r="H54" s="34">
        <f>SUM(H49:H53)</f>
        <v>250</v>
      </c>
      <c r="I54" s="40">
        <f>H54/$L$54</f>
        <v>0.28153153153153154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0.02927927927927928</v>
      </c>
      <c r="C55" s="100"/>
      <c r="D55" s="100">
        <f>D54/L54</f>
        <v>0.17792792792792791</v>
      </c>
      <c r="E55" s="100"/>
      <c r="F55" s="100">
        <f>F54/L54</f>
        <v>0.49774774774774777</v>
      </c>
      <c r="G55" s="100"/>
      <c r="H55" s="100">
        <f>H54/L54</f>
        <v>0.28153153153153154</v>
      </c>
      <c r="I55" s="100"/>
      <c r="J55" s="100">
        <f>J54/L54</f>
        <v>0.013513513513513514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0.2604166666666667</v>
      </c>
      <c r="D60" s="92">
        <f>F15+G15</f>
        <v>40</v>
      </c>
      <c r="E60" s="91">
        <f aca="true" t="shared" si="7" ref="E60:E65">D60/L60</f>
        <v>0.4166666666666667</v>
      </c>
      <c r="F60" s="92">
        <f>I15+J15</f>
        <v>29</v>
      </c>
      <c r="G60" s="91">
        <f aca="true" t="shared" si="8" ref="G60:G65">F60/L60</f>
        <v>0.3020833333333333</v>
      </c>
      <c r="H60" s="92">
        <f>L15+M15</f>
        <v>1</v>
      </c>
      <c r="I60" s="91">
        <f aca="true" t="shared" si="9" ref="I60:I65">H60/L60</f>
        <v>0.010416666666666666</v>
      </c>
      <c r="J60" s="93">
        <f>O15+P15</f>
        <v>1</v>
      </c>
      <c r="K60" s="91">
        <f aca="true" t="shared" si="10" ref="K60:K65">J60/L60</f>
        <v>0.010416666666666666</v>
      </c>
      <c r="L60" s="83">
        <f>B60+D60+F60+H60+J60</f>
        <v>96</v>
      </c>
      <c r="M60" s="42"/>
      <c r="V60" s="16"/>
    </row>
    <row r="61" spans="1:22" ht="15">
      <c r="A61" s="77" t="s">
        <v>13</v>
      </c>
      <c r="B61" s="95">
        <f>C21+D21</f>
        <v>24</v>
      </c>
      <c r="C61" s="80">
        <f t="shared" si="6"/>
        <v>0.375</v>
      </c>
      <c r="D61" s="85">
        <f>F21+G21</f>
        <v>23</v>
      </c>
      <c r="E61" s="80">
        <f t="shared" si="7"/>
        <v>0.359375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8</v>
      </c>
      <c r="C62" s="80">
        <f t="shared" si="6"/>
        <v>0.27586206896551724</v>
      </c>
      <c r="D62" s="85">
        <f>F26+G26</f>
        <v>14</v>
      </c>
      <c r="E62" s="80">
        <f t="shared" si="7"/>
        <v>0.4827586206896552</v>
      </c>
      <c r="F62" s="85">
        <f>I26+J26</f>
        <v>7</v>
      </c>
      <c r="G62" s="80">
        <f t="shared" si="8"/>
        <v>0.2413793103448276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29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75</v>
      </c>
      <c r="C65" s="40">
        <f t="shared" si="6"/>
        <v>0.29411764705882354</v>
      </c>
      <c r="D65" s="34">
        <f>SUM(D60:D64)</f>
        <v>96</v>
      </c>
      <c r="E65" s="40">
        <f t="shared" si="7"/>
        <v>0.3764705882352941</v>
      </c>
      <c r="F65" s="33">
        <f>SUM(F60:F64)</f>
        <v>68</v>
      </c>
      <c r="G65" s="40">
        <f t="shared" si="8"/>
        <v>0.26666666666666666</v>
      </c>
      <c r="H65" s="34">
        <f>SUM(H60:H64)</f>
        <v>15</v>
      </c>
      <c r="I65" s="40">
        <f t="shared" si="9"/>
        <v>0.058823529411764705</v>
      </c>
      <c r="J65" s="34">
        <f>SUM(J60:J64)</f>
        <v>1</v>
      </c>
      <c r="K65" s="40">
        <f t="shared" si="10"/>
        <v>0.00392156862745098</v>
      </c>
      <c r="L65" s="35">
        <f>SUM(L60:L64)</f>
        <v>255</v>
      </c>
    </row>
    <row r="66" spans="2:22" ht="12.75">
      <c r="B66" s="100">
        <f>B65/L65</f>
        <v>0.29411764705882354</v>
      </c>
      <c r="C66" s="100"/>
      <c r="D66" s="100">
        <f>D65/L65</f>
        <v>0.3764705882352941</v>
      </c>
      <c r="E66" s="100"/>
      <c r="F66" s="100">
        <f>F65/L65</f>
        <v>0.26666666666666666</v>
      </c>
      <c r="G66" s="100"/>
      <c r="H66" s="100">
        <f>H65/L65</f>
        <v>0.058823529411764705</v>
      </c>
      <c r="I66" s="100"/>
      <c r="J66" s="100">
        <f>J65/L65</f>
        <v>0.00392156862745098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0.07706766917293233</v>
      </c>
      <c r="D71" s="79">
        <f>D60+D49</f>
        <v>128</v>
      </c>
      <c r="E71" s="80">
        <f>D71/L71</f>
        <v>0.24060150375939848</v>
      </c>
      <c r="F71" s="79">
        <f>F60+F49</f>
        <v>252</v>
      </c>
      <c r="G71" s="80">
        <f>F71/L71</f>
        <v>0.47368421052631576</v>
      </c>
      <c r="H71" s="79">
        <f>H60+H49</f>
        <v>105</v>
      </c>
      <c r="I71" s="80">
        <f>H71/L71</f>
        <v>0.19736842105263158</v>
      </c>
      <c r="J71" s="79">
        <f>J60+J49</f>
        <v>6</v>
      </c>
      <c r="K71" s="80">
        <f>J71/L71</f>
        <v>0.011278195488721804</v>
      </c>
      <c r="L71" s="83">
        <f>B71+D71+F71+H71+J71</f>
        <v>532</v>
      </c>
      <c r="M71" s="75"/>
      <c r="V71" s="16"/>
    </row>
    <row r="72" spans="1:22" ht="15">
      <c r="A72" s="77" t="s">
        <v>13</v>
      </c>
      <c r="B72" s="79">
        <f>B61+B50</f>
        <v>30</v>
      </c>
      <c r="C72" s="80">
        <f>B72/L72</f>
        <v>0.1694915254237288</v>
      </c>
      <c r="D72" s="79">
        <f>D61+D50</f>
        <v>56</v>
      </c>
      <c r="E72" s="80">
        <f>D72/L72</f>
        <v>0.3163841807909605</v>
      </c>
      <c r="F72" s="79">
        <f>F61+F50</f>
        <v>74</v>
      </c>
      <c r="G72" s="80">
        <f>F72/L72</f>
        <v>0.4180790960451977</v>
      </c>
      <c r="H72" s="79">
        <f>H61+H50</f>
        <v>16</v>
      </c>
      <c r="I72" s="80">
        <f>H72/L72</f>
        <v>0.0903954802259887</v>
      </c>
      <c r="J72" s="79">
        <f>J61+J50</f>
        <v>1</v>
      </c>
      <c r="K72" s="80">
        <f>J72/L72</f>
        <v>0.005649717514124294</v>
      </c>
      <c r="L72" s="83">
        <f>B72+D72+F72+H72+J72</f>
        <v>177</v>
      </c>
      <c r="M72" s="75"/>
      <c r="V72" s="16"/>
    </row>
    <row r="73" spans="1:22" ht="15">
      <c r="A73" s="77" t="s">
        <v>14</v>
      </c>
      <c r="B73" s="79">
        <f>B62+B51</f>
        <v>8</v>
      </c>
      <c r="C73" s="80">
        <f>B73/L73</f>
        <v>0.0851063829787234</v>
      </c>
      <c r="D73" s="79">
        <f>D62+D51</f>
        <v>28</v>
      </c>
      <c r="E73" s="80">
        <f>D73/L73</f>
        <v>0.2978723404255319</v>
      </c>
      <c r="F73" s="79">
        <f>F62+F51</f>
        <v>46</v>
      </c>
      <c r="G73" s="80">
        <f>F73/L73</f>
        <v>0.48936170212765956</v>
      </c>
      <c r="H73" s="79">
        <f>H62+H51</f>
        <v>12</v>
      </c>
      <c r="I73" s="80">
        <f>H73/L73</f>
        <v>0.1276595744680851</v>
      </c>
      <c r="J73" s="79">
        <f>J62+J51</f>
        <v>0</v>
      </c>
      <c r="K73" s="80">
        <f>J73/L73</f>
        <v>0</v>
      </c>
      <c r="L73" s="83">
        <f>B73+D73+F73+H73+J73</f>
        <v>94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60</v>
      </c>
      <c r="G74" s="80">
        <f>F74/L74</f>
        <v>0.36809815950920244</v>
      </c>
      <c r="H74" s="79">
        <f>H63+H52</f>
        <v>66</v>
      </c>
      <c r="I74" s="80">
        <f>H74/L74</f>
        <v>0.4049079754601227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0.06779661016949153</v>
      </c>
      <c r="D75" s="79">
        <f>D64+D53</f>
        <v>18</v>
      </c>
      <c r="E75" s="80">
        <f>D75/L75</f>
        <v>0.1016949152542373</v>
      </c>
      <c r="F75" s="79">
        <f>F64+F53</f>
        <v>78</v>
      </c>
      <c r="G75" s="80">
        <f>F75/L75</f>
        <v>0.4406779661016949</v>
      </c>
      <c r="H75" s="79">
        <f>H64+H53</f>
        <v>66</v>
      </c>
      <c r="I75" s="80">
        <f>H75/L75</f>
        <v>0.3728813559322034</v>
      </c>
      <c r="J75" s="79">
        <f>J64+J53</f>
        <v>3</v>
      </c>
      <c r="K75" s="80">
        <f>J75/L75</f>
        <v>0.01694915254237288</v>
      </c>
      <c r="L75" s="83">
        <f>B75+D75+F75+H75+J75</f>
        <v>177</v>
      </c>
      <c r="M75" s="75"/>
      <c r="V75" s="16"/>
    </row>
    <row r="76" spans="1:22" ht="15.75" thickBot="1">
      <c r="A76" s="32" t="s">
        <v>5</v>
      </c>
      <c r="B76" s="33">
        <f>SUM(B71:B75)</f>
        <v>101</v>
      </c>
      <c r="C76" s="40">
        <f>B76/$L$76</f>
        <v>0.08836395450568679</v>
      </c>
      <c r="D76" s="34">
        <f>SUM(D71:D75)</f>
        <v>254</v>
      </c>
      <c r="E76" s="40">
        <f>D76/$L$76</f>
        <v>0.2222222222222222</v>
      </c>
      <c r="F76" s="33">
        <f>SUM(F71:F75)</f>
        <v>510</v>
      </c>
      <c r="G76" s="40">
        <f>F76/$L$76</f>
        <v>0.4461942257217848</v>
      </c>
      <c r="H76" s="34">
        <f>SUM(H71:H75)</f>
        <v>265</v>
      </c>
      <c r="I76" s="40">
        <f>H76/$L$76</f>
        <v>0.23184601924759404</v>
      </c>
      <c r="J76" s="34">
        <f>SUM(J71:J75)</f>
        <v>13</v>
      </c>
      <c r="K76" s="40">
        <f>J76/$L$76</f>
        <v>0.011373578302712161</v>
      </c>
      <c r="L76" s="35">
        <f>SUM(L71:L75)</f>
        <v>1143</v>
      </c>
      <c r="V76" s="16"/>
    </row>
    <row r="77" spans="1:22" ht="12.75">
      <c r="A77" t="s">
        <v>18</v>
      </c>
      <c r="B77" s="100">
        <f>B76/L76</f>
        <v>0.08836395450568679</v>
      </c>
      <c r="C77" s="100"/>
      <c r="D77" s="100">
        <f>D76/L76</f>
        <v>0.2222222222222222</v>
      </c>
      <c r="E77" s="100"/>
      <c r="F77" s="100">
        <f>F76/L76</f>
        <v>0.4461942257217848</v>
      </c>
      <c r="G77" s="100"/>
      <c r="H77" s="100">
        <f>H76/L76</f>
        <v>0.23184601924759404</v>
      </c>
      <c r="I77" s="100"/>
      <c r="J77" s="100">
        <f>J76/L76</f>
        <v>0.011373578302712161</v>
      </c>
      <c r="K77" s="100"/>
      <c r="L77" s="101">
        <f>SUM(B77:J77)</f>
        <v>1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="60" workbookViewId="0" topLeftCell="A1">
      <selection activeCell="J13" sqref="J13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3.14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233</v>
      </c>
      <c r="E10" s="4">
        <f>K45+L45+M45</f>
        <v>94</v>
      </c>
      <c r="F10" s="17">
        <f>N45+O45+P45</f>
        <v>3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17</v>
      </c>
      <c r="C11" s="5">
        <f>E51+F51+G51</f>
        <v>52</v>
      </c>
      <c r="D11" s="5">
        <f>H51+I51+J51</f>
        <v>63</v>
      </c>
      <c r="E11" s="5">
        <f>K51+L51+M51</f>
        <v>11</v>
      </c>
      <c r="F11" s="8">
        <f>N51+O51+P51</f>
        <v>1</v>
      </c>
      <c r="G11" s="27">
        <f>SUM(B11:F11)</f>
        <v>144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49</v>
      </c>
      <c r="E12" s="5">
        <f>K56+L56+M56</f>
        <v>11</v>
      </c>
      <c r="F12" s="8">
        <f>N56+O56+P56</f>
        <v>0</v>
      </c>
      <c r="G12" s="27">
        <f>SUM(B12:F12)</f>
        <v>81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5</v>
      </c>
      <c r="C13" s="19">
        <f>E62+F62+G62</f>
        <v>19</v>
      </c>
      <c r="D13" s="19">
        <f>H62+I62+J62</f>
        <v>64</v>
      </c>
      <c r="E13" s="19">
        <f>K62+L62+M62</f>
        <v>60</v>
      </c>
      <c r="F13" s="19">
        <f>N62+O62+P62</f>
        <v>2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6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152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58</v>
      </c>
      <c r="C15" s="117">
        <f t="shared" si="0"/>
        <v>216</v>
      </c>
      <c r="D15" s="116">
        <f t="shared" si="0"/>
        <v>479</v>
      </c>
      <c r="E15" s="117">
        <f t="shared" si="0"/>
        <v>233</v>
      </c>
      <c r="F15" s="117">
        <f t="shared" si="0"/>
        <v>9</v>
      </c>
      <c r="G15" s="118">
        <f t="shared" si="0"/>
        <v>995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0.05829145728643216</v>
      </c>
      <c r="C16" s="18">
        <f>C15/G15</f>
        <v>0.21708542713567838</v>
      </c>
      <c r="D16" s="18">
        <f>D15/G15</f>
        <v>0.4814070351758794</v>
      </c>
      <c r="E16" s="18">
        <f>E15/G15</f>
        <v>0.23417085427135678</v>
      </c>
      <c r="F16" s="18">
        <f>F15/G15</f>
        <v>0.009045226130653266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57</v>
      </c>
    </row>
    <row r="36" ht="13.5" thickBot="1"/>
    <row r="37" spans="1:17" ht="15.75" thickBot="1">
      <c r="A37" s="162" t="s">
        <v>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26</v>
      </c>
      <c r="F40" s="4">
        <v>0</v>
      </c>
      <c r="G40" s="4">
        <v>2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55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133</v>
      </c>
    </row>
    <row r="42" spans="1:17" ht="15">
      <c r="A42" s="122" t="s">
        <v>25</v>
      </c>
      <c r="B42" s="5">
        <v>2</v>
      </c>
      <c r="C42" s="5">
        <v>0</v>
      </c>
      <c r="D42" s="5">
        <v>2</v>
      </c>
      <c r="E42" s="5">
        <v>5</v>
      </c>
      <c r="F42" s="5">
        <v>0</v>
      </c>
      <c r="G42" s="5">
        <v>0</v>
      </c>
      <c r="H42" s="5">
        <v>44</v>
      </c>
      <c r="I42" s="5">
        <v>0</v>
      </c>
      <c r="J42" s="5">
        <v>1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85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1</v>
      </c>
      <c r="E44" s="126">
        <v>5</v>
      </c>
      <c r="F44" s="126">
        <v>2</v>
      </c>
      <c r="G44" s="126">
        <v>3</v>
      </c>
      <c r="H44" s="126">
        <v>42</v>
      </c>
      <c r="I44" s="126">
        <v>0</v>
      </c>
      <c r="J44" s="126">
        <v>0</v>
      </c>
      <c r="K44" s="126">
        <v>13</v>
      </c>
      <c r="L44" s="126">
        <v>0</v>
      </c>
      <c r="M44" s="126">
        <v>0</v>
      </c>
      <c r="N44" s="126">
        <v>0</v>
      </c>
      <c r="O44" s="127">
        <v>0</v>
      </c>
      <c r="P44" s="128">
        <v>0</v>
      </c>
      <c r="Q44" s="28">
        <f>SUM(B44:P44)</f>
        <v>66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99</v>
      </c>
      <c r="F45" s="130">
        <f t="shared" si="1"/>
        <v>3</v>
      </c>
      <c r="G45" s="130">
        <f t="shared" si="1"/>
        <v>8</v>
      </c>
      <c r="H45" s="130">
        <f t="shared" si="1"/>
        <v>229</v>
      </c>
      <c r="I45" s="130">
        <f t="shared" si="1"/>
        <v>0</v>
      </c>
      <c r="J45" s="130">
        <f t="shared" si="1"/>
        <v>4</v>
      </c>
      <c r="K45" s="130">
        <f t="shared" si="1"/>
        <v>94</v>
      </c>
      <c r="L45" s="130">
        <f t="shared" si="1"/>
        <v>0</v>
      </c>
      <c r="M45" s="130">
        <f t="shared" si="1"/>
        <v>0</v>
      </c>
      <c r="N45" s="130">
        <f t="shared" si="1"/>
        <v>3</v>
      </c>
      <c r="O45" s="130">
        <f t="shared" si="1"/>
        <v>0</v>
      </c>
      <c r="P45" s="130">
        <f t="shared" si="1"/>
        <v>0</v>
      </c>
      <c r="Q45" s="130">
        <f t="shared" si="1"/>
        <v>468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4</v>
      </c>
      <c r="C48" s="4">
        <v>0</v>
      </c>
      <c r="D48" s="4">
        <v>2</v>
      </c>
      <c r="E48" s="4">
        <v>26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54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2</v>
      </c>
      <c r="C50" s="126">
        <v>0</v>
      </c>
      <c r="D50" s="126">
        <v>2</v>
      </c>
      <c r="E50" s="126">
        <v>8</v>
      </c>
      <c r="F50" s="126">
        <v>0</v>
      </c>
      <c r="G50" s="126">
        <v>1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1</v>
      </c>
      <c r="N50" s="126">
        <v>1</v>
      </c>
      <c r="O50" s="127">
        <v>0</v>
      </c>
      <c r="P50" s="128">
        <v>0</v>
      </c>
      <c r="Q50" s="28">
        <f>SUM(B50:P50)</f>
        <v>50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8</v>
      </c>
      <c r="E51" s="130">
        <f t="shared" si="2"/>
        <v>41</v>
      </c>
      <c r="F51" s="130">
        <f t="shared" si="2"/>
        <v>2</v>
      </c>
      <c r="G51" s="130">
        <f t="shared" si="2"/>
        <v>9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2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144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3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33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8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81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31</v>
      </c>
      <c r="L59" s="4">
        <v>0</v>
      </c>
      <c r="M59" s="4">
        <v>0</v>
      </c>
      <c r="N59" s="4">
        <f>1+1</f>
        <v>2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1</v>
      </c>
      <c r="E60" s="5">
        <v>7</v>
      </c>
      <c r="F60" s="5">
        <v>1</v>
      </c>
      <c r="G60" s="5">
        <v>2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1</v>
      </c>
      <c r="E62" s="130">
        <f t="shared" si="4"/>
        <v>13</v>
      </c>
      <c r="F62" s="130">
        <f t="shared" si="4"/>
        <v>4</v>
      </c>
      <c r="G62" s="130">
        <f t="shared" si="4"/>
        <v>2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60</v>
      </c>
      <c r="L62" s="130">
        <f t="shared" si="4"/>
        <v>0</v>
      </c>
      <c r="M62" s="130">
        <f t="shared" si="4"/>
        <v>0</v>
      </c>
      <c r="N62" s="130">
        <f t="shared" si="4"/>
        <v>2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1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57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3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152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18</v>
      </c>
      <c r="E69" s="137">
        <f t="shared" si="6"/>
        <v>183</v>
      </c>
      <c r="F69" s="137">
        <f t="shared" si="6"/>
        <v>9</v>
      </c>
      <c r="G69" s="137">
        <f t="shared" si="6"/>
        <v>24</v>
      </c>
      <c r="H69" s="137">
        <f t="shared" si="6"/>
        <v>456</v>
      </c>
      <c r="I69" s="137">
        <f t="shared" si="6"/>
        <v>2</v>
      </c>
      <c r="J69" s="137">
        <f t="shared" si="6"/>
        <v>21</v>
      </c>
      <c r="K69" s="137">
        <f t="shared" si="6"/>
        <v>228</v>
      </c>
      <c r="L69" s="137">
        <f t="shared" si="6"/>
        <v>1</v>
      </c>
      <c r="M69" s="137">
        <f t="shared" si="6"/>
        <v>4</v>
      </c>
      <c r="N69" s="137">
        <f t="shared" si="6"/>
        <v>9</v>
      </c>
      <c r="O69" s="137">
        <f t="shared" si="6"/>
        <v>0</v>
      </c>
      <c r="P69" s="137">
        <f t="shared" si="6"/>
        <v>0</v>
      </c>
      <c r="Q69" s="117">
        <f t="shared" si="6"/>
        <v>995</v>
      </c>
    </row>
    <row r="72" ht="13.5" thickBot="1"/>
    <row r="73" spans="1:17" ht="15.75" thickBot="1">
      <c r="A73" s="162" t="s">
        <v>62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</row>
    <row r="74" spans="1:17" s="16" customFormat="1" ht="15.75" thickBot="1">
      <c r="A74" s="109" t="s">
        <v>15</v>
      </c>
      <c r="B74" s="162" t="s">
        <v>0</v>
      </c>
      <c r="C74" s="163"/>
      <c r="D74" s="164"/>
      <c r="E74" s="162" t="s">
        <v>1</v>
      </c>
      <c r="F74" s="163"/>
      <c r="G74" s="164"/>
      <c r="H74" s="162" t="s">
        <v>2</v>
      </c>
      <c r="I74" s="163"/>
      <c r="J74" s="164"/>
      <c r="K74" s="162" t="s">
        <v>3</v>
      </c>
      <c r="L74" s="163"/>
      <c r="M74" s="164"/>
      <c r="N74" s="165" t="s">
        <v>21</v>
      </c>
      <c r="O74" s="166"/>
      <c r="P74" s="167"/>
      <c r="Q74" s="109" t="s">
        <v>5</v>
      </c>
    </row>
    <row r="75" spans="1:17" ht="15.75" thickBot="1">
      <c r="A75" s="112"/>
      <c r="B75" s="112" t="s">
        <v>19</v>
      </c>
      <c r="C75" s="112" t="s">
        <v>20</v>
      </c>
      <c r="D75" s="112" t="s">
        <v>37</v>
      </c>
      <c r="E75" s="112" t="s">
        <v>19</v>
      </c>
      <c r="F75" s="112" t="s">
        <v>20</v>
      </c>
      <c r="G75" s="112" t="s">
        <v>37</v>
      </c>
      <c r="H75" s="112" t="s">
        <v>19</v>
      </c>
      <c r="I75" s="112" t="s">
        <v>22</v>
      </c>
      <c r="J75" s="112" t="s">
        <v>37</v>
      </c>
      <c r="K75" s="112" t="s">
        <v>19</v>
      </c>
      <c r="L75" s="112" t="s">
        <v>22</v>
      </c>
      <c r="M75" s="112" t="s">
        <v>37</v>
      </c>
      <c r="N75" s="112" t="s">
        <v>19</v>
      </c>
      <c r="O75" s="112" t="s">
        <v>22</v>
      </c>
      <c r="P75" s="112" t="s">
        <v>37</v>
      </c>
      <c r="Q75" s="112"/>
    </row>
    <row r="76" spans="1:17" ht="15">
      <c r="A76" s="21" t="s">
        <v>12</v>
      </c>
      <c r="B76" s="19">
        <f>B45</f>
        <v>23</v>
      </c>
      <c r="C76" s="19">
        <f aca="true" t="shared" si="7" ref="C76:P76">C45</f>
        <v>1</v>
      </c>
      <c r="D76" s="19">
        <f t="shared" si="7"/>
        <v>4</v>
      </c>
      <c r="E76" s="19">
        <f t="shared" si="7"/>
        <v>99</v>
      </c>
      <c r="F76" s="19">
        <f t="shared" si="7"/>
        <v>3</v>
      </c>
      <c r="G76" s="19">
        <f t="shared" si="7"/>
        <v>8</v>
      </c>
      <c r="H76" s="19">
        <f t="shared" si="7"/>
        <v>229</v>
      </c>
      <c r="I76" s="19">
        <f t="shared" si="7"/>
        <v>0</v>
      </c>
      <c r="J76" s="19">
        <f t="shared" si="7"/>
        <v>4</v>
      </c>
      <c r="K76" s="19">
        <f t="shared" si="7"/>
        <v>94</v>
      </c>
      <c r="L76" s="19">
        <f t="shared" si="7"/>
        <v>0</v>
      </c>
      <c r="M76" s="19">
        <f t="shared" si="7"/>
        <v>0</v>
      </c>
      <c r="N76" s="19">
        <f t="shared" si="7"/>
        <v>3</v>
      </c>
      <c r="O76" s="19">
        <f t="shared" si="7"/>
        <v>0</v>
      </c>
      <c r="P76" s="19">
        <f t="shared" si="7"/>
        <v>0</v>
      </c>
      <c r="Q76" s="27">
        <f>SUM(B76:O76)</f>
        <v>468</v>
      </c>
    </row>
    <row r="77" spans="1:17" ht="15">
      <c r="A77" s="21" t="s">
        <v>13</v>
      </c>
      <c r="B77" s="19">
        <f>B51</f>
        <v>9</v>
      </c>
      <c r="C77" s="19">
        <f aca="true" t="shared" si="8" ref="C77:P77">C51</f>
        <v>0</v>
      </c>
      <c r="D77" s="19">
        <f t="shared" si="8"/>
        <v>8</v>
      </c>
      <c r="E77" s="19">
        <f t="shared" si="8"/>
        <v>41</v>
      </c>
      <c r="F77" s="19">
        <f t="shared" si="8"/>
        <v>2</v>
      </c>
      <c r="G77" s="19">
        <f t="shared" si="8"/>
        <v>9</v>
      </c>
      <c r="H77" s="19">
        <f t="shared" si="8"/>
        <v>60</v>
      </c>
      <c r="I77" s="19">
        <f t="shared" si="8"/>
        <v>1</v>
      </c>
      <c r="J77" s="19">
        <f t="shared" si="8"/>
        <v>2</v>
      </c>
      <c r="K77" s="19">
        <f t="shared" si="8"/>
        <v>9</v>
      </c>
      <c r="L77" s="19">
        <f t="shared" si="8"/>
        <v>0</v>
      </c>
      <c r="M77" s="19">
        <f t="shared" si="8"/>
        <v>2</v>
      </c>
      <c r="N77" s="19">
        <f t="shared" si="8"/>
        <v>1</v>
      </c>
      <c r="O77" s="19">
        <f t="shared" si="8"/>
        <v>0</v>
      </c>
      <c r="P77" s="19">
        <f t="shared" si="8"/>
        <v>0</v>
      </c>
      <c r="Q77" s="27">
        <f>SUM(B77:O77)</f>
        <v>144</v>
      </c>
    </row>
    <row r="78" spans="1:17" ht="15">
      <c r="A78" s="21" t="s">
        <v>14</v>
      </c>
      <c r="B78" s="19">
        <f>B56</f>
        <v>0</v>
      </c>
      <c r="C78" s="19">
        <f aca="true" t="shared" si="9" ref="C78:P78">C56</f>
        <v>0</v>
      </c>
      <c r="D78" s="19">
        <f t="shared" si="9"/>
        <v>2</v>
      </c>
      <c r="E78" s="19">
        <f t="shared" si="9"/>
        <v>15</v>
      </c>
      <c r="F78" s="19">
        <f t="shared" si="9"/>
        <v>0</v>
      </c>
      <c r="G78" s="19">
        <f t="shared" si="9"/>
        <v>4</v>
      </c>
      <c r="H78" s="19">
        <f t="shared" si="9"/>
        <v>41</v>
      </c>
      <c r="I78" s="19">
        <f t="shared" si="9"/>
        <v>0</v>
      </c>
      <c r="J78" s="19">
        <f t="shared" si="9"/>
        <v>8</v>
      </c>
      <c r="K78" s="19">
        <f t="shared" si="9"/>
        <v>11</v>
      </c>
      <c r="L78" s="19">
        <f t="shared" si="9"/>
        <v>0</v>
      </c>
      <c r="M78" s="19">
        <f t="shared" si="9"/>
        <v>0</v>
      </c>
      <c r="N78" s="19">
        <f t="shared" si="9"/>
        <v>0</v>
      </c>
      <c r="O78" s="19">
        <f t="shared" si="9"/>
        <v>0</v>
      </c>
      <c r="P78" s="19">
        <f t="shared" si="9"/>
        <v>0</v>
      </c>
      <c r="Q78" s="27">
        <f>SUM(B78:O78)</f>
        <v>81</v>
      </c>
    </row>
    <row r="79" spans="1:17" ht="15">
      <c r="A79" s="21" t="s">
        <v>16</v>
      </c>
      <c r="B79" s="19">
        <f>B62</f>
        <v>3</v>
      </c>
      <c r="C79" s="19">
        <f aca="true" t="shared" si="10" ref="C79:P79">C62</f>
        <v>1</v>
      </c>
      <c r="D79" s="19">
        <f t="shared" si="10"/>
        <v>1</v>
      </c>
      <c r="E79" s="19">
        <f t="shared" si="10"/>
        <v>13</v>
      </c>
      <c r="F79" s="19">
        <f t="shared" si="10"/>
        <v>4</v>
      </c>
      <c r="G79" s="19">
        <f t="shared" si="10"/>
        <v>2</v>
      </c>
      <c r="H79" s="19">
        <f t="shared" si="10"/>
        <v>61</v>
      </c>
      <c r="I79" s="19">
        <f t="shared" si="10"/>
        <v>1</v>
      </c>
      <c r="J79" s="19">
        <f t="shared" si="10"/>
        <v>2</v>
      </c>
      <c r="K79" s="19">
        <f t="shared" si="10"/>
        <v>60</v>
      </c>
      <c r="L79" s="19">
        <f t="shared" si="10"/>
        <v>0</v>
      </c>
      <c r="M79" s="19">
        <f t="shared" si="10"/>
        <v>0</v>
      </c>
      <c r="N79" s="19">
        <f t="shared" si="10"/>
        <v>2</v>
      </c>
      <c r="O79" s="19">
        <f t="shared" si="10"/>
        <v>0</v>
      </c>
      <c r="P79" s="19">
        <f t="shared" si="10"/>
        <v>0</v>
      </c>
      <c r="Q79" s="27">
        <f>SUM(B79:O79)</f>
        <v>150</v>
      </c>
    </row>
    <row r="80" spans="1:17" ht="15.75" thickBot="1">
      <c r="A80" s="22" t="s">
        <v>17</v>
      </c>
      <c r="B80" s="20">
        <f>B68</f>
        <v>3</v>
      </c>
      <c r="C80" s="20">
        <f aca="true" t="shared" si="11" ref="C80:P80">C68</f>
        <v>0</v>
      </c>
      <c r="D80" s="20">
        <f t="shared" si="11"/>
        <v>3</v>
      </c>
      <c r="E80" s="20">
        <f t="shared" si="11"/>
        <v>15</v>
      </c>
      <c r="F80" s="20">
        <f t="shared" si="11"/>
        <v>0</v>
      </c>
      <c r="G80" s="20">
        <f t="shared" si="11"/>
        <v>1</v>
      </c>
      <c r="H80" s="20">
        <f t="shared" si="11"/>
        <v>65</v>
      </c>
      <c r="I80" s="20">
        <f t="shared" si="11"/>
        <v>0</v>
      </c>
      <c r="J80" s="20">
        <f t="shared" si="11"/>
        <v>5</v>
      </c>
      <c r="K80" s="20">
        <f t="shared" si="11"/>
        <v>54</v>
      </c>
      <c r="L80" s="20">
        <f t="shared" si="11"/>
        <v>1</v>
      </c>
      <c r="M80" s="20">
        <f t="shared" si="11"/>
        <v>2</v>
      </c>
      <c r="N80" s="20">
        <f t="shared" si="11"/>
        <v>3</v>
      </c>
      <c r="O80" s="20">
        <f t="shared" si="11"/>
        <v>0</v>
      </c>
      <c r="P80" s="20">
        <f t="shared" si="11"/>
        <v>0</v>
      </c>
      <c r="Q80" s="27">
        <f>SUM(B80:O80)</f>
        <v>152</v>
      </c>
    </row>
    <row r="81" spans="1:17" ht="15.75" thickBot="1">
      <c r="A81" s="115" t="s">
        <v>5</v>
      </c>
      <c r="B81" s="116">
        <f aca="true" t="shared" si="12" ref="B81:Q81">SUM(B76:B80)</f>
        <v>38</v>
      </c>
      <c r="C81" s="137">
        <f t="shared" si="12"/>
        <v>2</v>
      </c>
      <c r="D81" s="137">
        <f t="shared" si="12"/>
        <v>18</v>
      </c>
      <c r="E81" s="137">
        <f t="shared" si="12"/>
        <v>183</v>
      </c>
      <c r="F81" s="137">
        <f t="shared" si="12"/>
        <v>9</v>
      </c>
      <c r="G81" s="137">
        <f t="shared" si="12"/>
        <v>24</v>
      </c>
      <c r="H81" s="137">
        <f t="shared" si="12"/>
        <v>456</v>
      </c>
      <c r="I81" s="137">
        <f t="shared" si="12"/>
        <v>2</v>
      </c>
      <c r="J81" s="137">
        <f t="shared" si="12"/>
        <v>21</v>
      </c>
      <c r="K81" s="137">
        <f t="shared" si="12"/>
        <v>228</v>
      </c>
      <c r="L81" s="137">
        <f t="shared" si="12"/>
        <v>1</v>
      </c>
      <c r="M81" s="137">
        <f t="shared" si="12"/>
        <v>4</v>
      </c>
      <c r="N81" s="137">
        <f t="shared" si="12"/>
        <v>9</v>
      </c>
      <c r="O81" s="137">
        <f t="shared" si="12"/>
        <v>0</v>
      </c>
      <c r="P81" s="137">
        <f t="shared" si="12"/>
        <v>0</v>
      </c>
      <c r="Q81" s="117">
        <f t="shared" si="12"/>
        <v>995</v>
      </c>
    </row>
    <row r="83" spans="1:2" ht="12.75">
      <c r="A83" s="6"/>
      <c r="B83" s="14"/>
    </row>
    <row r="84" spans="1:2" ht="12.75">
      <c r="A84" s="6"/>
      <c r="B84" s="14"/>
    </row>
    <row r="85" spans="1:2" ht="13.5" thickBot="1">
      <c r="A85" s="6"/>
      <c r="B85" s="14"/>
    </row>
    <row r="86" spans="1:5" s="16" customFormat="1" ht="13.5" thickBot="1">
      <c r="A86" s="138" t="s">
        <v>15</v>
      </c>
      <c r="B86" s="139" t="s">
        <v>52</v>
      </c>
      <c r="C86" s="140" t="s">
        <v>53</v>
      </c>
      <c r="D86" s="141" t="s">
        <v>37</v>
      </c>
      <c r="E86" s="142" t="s">
        <v>5</v>
      </c>
    </row>
    <row r="87" spans="1:5" ht="12.75">
      <c r="A87" s="143" t="s">
        <v>6</v>
      </c>
      <c r="B87" s="144">
        <f aca="true" t="shared" si="13" ref="B87:D91">B76+E76+H76+K76+N76</f>
        <v>448</v>
      </c>
      <c r="C87" s="145">
        <f t="shared" si="13"/>
        <v>4</v>
      </c>
      <c r="D87" s="145">
        <f t="shared" si="13"/>
        <v>16</v>
      </c>
      <c r="E87" s="146">
        <f>SUM(B87:D87)</f>
        <v>468</v>
      </c>
    </row>
    <row r="88" spans="1:5" ht="12.75">
      <c r="A88" s="147" t="s">
        <v>54</v>
      </c>
      <c r="B88" s="148">
        <f t="shared" si="13"/>
        <v>120</v>
      </c>
      <c r="C88" s="149">
        <f t="shared" si="13"/>
        <v>3</v>
      </c>
      <c r="D88" s="145">
        <f t="shared" si="13"/>
        <v>21</v>
      </c>
      <c r="E88" s="146">
        <f>SUM(B88:D88)</f>
        <v>144</v>
      </c>
    </row>
    <row r="89" spans="1:5" ht="12.75">
      <c r="A89" s="147" t="s">
        <v>23</v>
      </c>
      <c r="B89" s="148">
        <f t="shared" si="13"/>
        <v>67</v>
      </c>
      <c r="C89" s="149">
        <f t="shared" si="13"/>
        <v>0</v>
      </c>
      <c r="D89" s="145">
        <f t="shared" si="13"/>
        <v>14</v>
      </c>
      <c r="E89" s="146">
        <f>SUM(B89:D89)</f>
        <v>81</v>
      </c>
    </row>
    <row r="90" spans="1:5" ht="12.75">
      <c r="A90" s="147" t="s">
        <v>51</v>
      </c>
      <c r="B90" s="148">
        <f t="shared" si="13"/>
        <v>139</v>
      </c>
      <c r="C90" s="149">
        <f t="shared" si="13"/>
        <v>6</v>
      </c>
      <c r="D90" s="145">
        <f t="shared" si="13"/>
        <v>5</v>
      </c>
      <c r="E90" s="146">
        <f>SUM(B90:D90)</f>
        <v>150</v>
      </c>
    </row>
    <row r="91" spans="1:5" ht="13.5" thickBot="1">
      <c r="A91" s="150" t="s">
        <v>7</v>
      </c>
      <c r="B91" s="151">
        <f t="shared" si="13"/>
        <v>140</v>
      </c>
      <c r="C91" s="152">
        <f t="shared" si="13"/>
        <v>1</v>
      </c>
      <c r="D91" s="145">
        <f t="shared" si="13"/>
        <v>11</v>
      </c>
      <c r="E91" s="146">
        <f>SUM(B91:D91)</f>
        <v>152</v>
      </c>
    </row>
    <row r="92" spans="1:5" s="16" customFormat="1" ht="13.5" thickBot="1">
      <c r="A92" s="153" t="s">
        <v>5</v>
      </c>
      <c r="B92" s="154">
        <f>SUM(B87:B91)</f>
        <v>914</v>
      </c>
      <c r="C92" s="155">
        <f>SUM(C87:C91)</f>
        <v>14</v>
      </c>
      <c r="D92" s="155">
        <f>SUM(D87:D91)</f>
        <v>67</v>
      </c>
      <c r="E92" s="142">
        <f>SUM(E87:E91)</f>
        <v>995</v>
      </c>
    </row>
    <row r="93" ht="12.75">
      <c r="A93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3:Q73"/>
    <mergeCell ref="B74:D74"/>
    <mergeCell ref="E74:G74"/>
    <mergeCell ref="H74:J74"/>
    <mergeCell ref="K74:M74"/>
    <mergeCell ref="N74:P74"/>
  </mergeCells>
  <printOptions/>
  <pageMargins left="0.2" right="0.17" top="0.5" bottom="0.59" header="0.27" footer="0.34"/>
  <pageSetup horizontalDpi="600" verticalDpi="600" orientation="landscape" paperSize="9" scale="75" r:id="rId2"/>
  <rowBreaks count="2" manualBreakCount="2">
    <brk id="33" max="255" man="1"/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C35" sqref="C35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59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235</v>
      </c>
      <c r="E10" s="4">
        <f>K45+L45+M45</f>
        <v>93</v>
      </c>
      <c r="F10" s="17">
        <f>N45+O45+P45</f>
        <v>4</v>
      </c>
      <c r="G10" s="26">
        <f>SUM(B10:F10)</f>
        <v>470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16</v>
      </c>
      <c r="C11" s="5">
        <f>E51+F51+G51</f>
        <v>53</v>
      </c>
      <c r="D11" s="5">
        <f>H51+I51+J51</f>
        <v>63</v>
      </c>
      <c r="E11" s="5">
        <f>K51+L51+M51</f>
        <v>12</v>
      </c>
      <c r="F11" s="8">
        <f>N51+O51+P51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48</v>
      </c>
      <c r="E12" s="5">
        <f>K56+L56+M56</f>
        <v>11</v>
      </c>
      <c r="F12" s="8">
        <f>N56+O56+P56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4</v>
      </c>
      <c r="C13" s="19">
        <f>E62+F62+G62</f>
        <v>20</v>
      </c>
      <c r="D13" s="19">
        <f>H62+I62+J62</f>
        <v>64</v>
      </c>
      <c r="E13" s="19">
        <f>K62+L62+M62</f>
        <v>59</v>
      </c>
      <c r="F13" s="19">
        <f>N62+O62+P62</f>
        <v>3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7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153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218</v>
      </c>
      <c r="D15" s="116">
        <f t="shared" si="0"/>
        <v>480</v>
      </c>
      <c r="E15" s="117">
        <f t="shared" si="0"/>
        <v>232</v>
      </c>
      <c r="F15" s="117">
        <f t="shared" si="0"/>
        <v>11</v>
      </c>
      <c r="G15" s="118">
        <f t="shared" si="0"/>
        <v>998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0.05711422845691383</v>
      </c>
      <c r="C16" s="18">
        <f>C15/G15</f>
        <v>0.218436873747495</v>
      </c>
      <c r="D16" s="18">
        <f>D15/G15</f>
        <v>0.48096192384769537</v>
      </c>
      <c r="E16" s="18">
        <f>E15/G15</f>
        <v>0.23246492985971945</v>
      </c>
      <c r="F16" s="18">
        <f>F15/G15</f>
        <v>0.011022044088176353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59</v>
      </c>
    </row>
    <row r="36" ht="13.5" thickBot="1"/>
    <row r="37" spans="1:17" ht="15.75" thickBot="1">
      <c r="A37" s="162" t="s">
        <v>11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25</v>
      </c>
      <c r="F40" s="4">
        <v>0</v>
      </c>
      <c r="G40" s="4">
        <v>3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53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131</v>
      </c>
    </row>
    <row r="42" spans="1:17" ht="15">
      <c r="A42" s="122" t="s">
        <v>25</v>
      </c>
      <c r="B42" s="5">
        <v>2</v>
      </c>
      <c r="C42" s="5">
        <v>0</v>
      </c>
      <c r="D42" s="5">
        <v>3</v>
      </c>
      <c r="E42" s="5">
        <v>5</v>
      </c>
      <c r="F42" s="5">
        <v>0</v>
      </c>
      <c r="G42" s="5">
        <v>0</v>
      </c>
      <c r="H42" s="5">
        <v>45</v>
      </c>
      <c r="I42" s="5">
        <v>0</v>
      </c>
      <c r="J42" s="5">
        <v>2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88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0</v>
      </c>
      <c r="E44" s="126">
        <v>5</v>
      </c>
      <c r="F44" s="126">
        <v>2</v>
      </c>
      <c r="G44" s="126">
        <v>5</v>
      </c>
      <c r="H44" s="126">
        <v>42</v>
      </c>
      <c r="I44" s="126">
        <v>0</v>
      </c>
      <c r="J44" s="126">
        <v>0</v>
      </c>
      <c r="K44" s="126">
        <v>12</v>
      </c>
      <c r="L44" s="126">
        <v>0</v>
      </c>
      <c r="M44" s="126">
        <v>0</v>
      </c>
      <c r="N44" s="126">
        <v>1</v>
      </c>
      <c r="O44" s="127">
        <v>0</v>
      </c>
      <c r="P44" s="128">
        <v>0</v>
      </c>
      <c r="Q44" s="28">
        <f>SUM(B44:P44)</f>
        <v>67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96</v>
      </c>
      <c r="F45" s="130">
        <f t="shared" si="1"/>
        <v>3</v>
      </c>
      <c r="G45" s="130">
        <f t="shared" si="1"/>
        <v>11</v>
      </c>
      <c r="H45" s="130">
        <f t="shared" si="1"/>
        <v>230</v>
      </c>
      <c r="I45" s="130">
        <f t="shared" si="1"/>
        <v>0</v>
      </c>
      <c r="J45" s="130">
        <f t="shared" si="1"/>
        <v>5</v>
      </c>
      <c r="K45" s="130">
        <f t="shared" si="1"/>
        <v>93</v>
      </c>
      <c r="L45" s="130">
        <f t="shared" si="1"/>
        <v>0</v>
      </c>
      <c r="M45" s="130">
        <f t="shared" si="1"/>
        <v>0</v>
      </c>
      <c r="N45" s="130">
        <f t="shared" si="1"/>
        <v>4</v>
      </c>
      <c r="O45" s="130">
        <f t="shared" si="1"/>
        <v>0</v>
      </c>
      <c r="P45" s="130">
        <f t="shared" si="1"/>
        <v>0</v>
      </c>
      <c r="Q45" s="130">
        <f t="shared" si="1"/>
        <v>470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3</v>
      </c>
      <c r="C48" s="4">
        <v>0</v>
      </c>
      <c r="D48" s="4">
        <v>1</v>
      </c>
      <c r="E48" s="4">
        <v>27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53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3</v>
      </c>
      <c r="C50" s="126">
        <v>0</v>
      </c>
      <c r="D50" s="126">
        <v>2</v>
      </c>
      <c r="E50" s="126">
        <v>7</v>
      </c>
      <c r="F50" s="126">
        <v>0</v>
      </c>
      <c r="G50" s="126">
        <v>2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2</v>
      </c>
      <c r="N50" s="126">
        <v>1</v>
      </c>
      <c r="O50" s="127">
        <v>0</v>
      </c>
      <c r="P50" s="128">
        <v>0</v>
      </c>
      <c r="Q50" s="28">
        <f>SUM(B50:P50)</f>
        <v>52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7</v>
      </c>
      <c r="E51" s="130">
        <f t="shared" si="2"/>
        <v>41</v>
      </c>
      <c r="F51" s="130">
        <f t="shared" si="2"/>
        <v>2</v>
      </c>
      <c r="G51" s="130">
        <f t="shared" si="2"/>
        <v>10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3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145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2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32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7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80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30</v>
      </c>
      <c r="L59" s="4">
        <v>0</v>
      </c>
      <c r="M59" s="4">
        <v>0</v>
      </c>
      <c r="N59" s="4">
        <v>3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0</v>
      </c>
      <c r="E60" s="5">
        <v>7</v>
      </c>
      <c r="F60" s="5">
        <v>1</v>
      </c>
      <c r="G60" s="5">
        <v>3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0</v>
      </c>
      <c r="E62" s="130">
        <f t="shared" si="4"/>
        <v>13</v>
      </c>
      <c r="F62" s="130">
        <f t="shared" si="4"/>
        <v>4</v>
      </c>
      <c r="G62" s="130">
        <f t="shared" si="4"/>
        <v>3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59</v>
      </c>
      <c r="L62" s="130">
        <f t="shared" si="4"/>
        <v>0</v>
      </c>
      <c r="M62" s="130">
        <f t="shared" si="4"/>
        <v>0</v>
      </c>
      <c r="N62" s="130">
        <f t="shared" si="4"/>
        <v>3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2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58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4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153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17</v>
      </c>
      <c r="E69" s="137">
        <f t="shared" si="6"/>
        <v>180</v>
      </c>
      <c r="F69" s="137">
        <f t="shared" si="6"/>
        <v>9</v>
      </c>
      <c r="G69" s="137">
        <f t="shared" si="6"/>
        <v>29</v>
      </c>
      <c r="H69" s="137">
        <f t="shared" si="6"/>
        <v>457</v>
      </c>
      <c r="I69" s="137">
        <f t="shared" si="6"/>
        <v>2</v>
      </c>
      <c r="J69" s="137">
        <f t="shared" si="6"/>
        <v>21</v>
      </c>
      <c r="K69" s="137">
        <f t="shared" si="6"/>
        <v>226</v>
      </c>
      <c r="L69" s="137">
        <f t="shared" si="6"/>
        <v>1</v>
      </c>
      <c r="M69" s="137">
        <f t="shared" si="6"/>
        <v>5</v>
      </c>
      <c r="N69" s="137">
        <f t="shared" si="6"/>
        <v>11</v>
      </c>
      <c r="O69" s="137">
        <f t="shared" si="6"/>
        <v>0</v>
      </c>
      <c r="P69" s="137">
        <f t="shared" si="6"/>
        <v>0</v>
      </c>
      <c r="Q69" s="117">
        <f t="shared" si="6"/>
        <v>998</v>
      </c>
    </row>
    <row r="75" ht="13.5" thickBot="1"/>
    <row r="76" spans="1:17" ht="15.75" thickBot="1">
      <c r="A76" s="162" t="s">
        <v>11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</row>
    <row r="77" spans="1:17" s="16" customFormat="1" ht="15.75" thickBot="1">
      <c r="A77" s="109" t="s">
        <v>15</v>
      </c>
      <c r="B77" s="162" t="s">
        <v>0</v>
      </c>
      <c r="C77" s="163"/>
      <c r="D77" s="164"/>
      <c r="E77" s="162" t="s">
        <v>1</v>
      </c>
      <c r="F77" s="163"/>
      <c r="G77" s="164"/>
      <c r="H77" s="162" t="s">
        <v>2</v>
      </c>
      <c r="I77" s="163"/>
      <c r="J77" s="164"/>
      <c r="K77" s="162" t="s">
        <v>3</v>
      </c>
      <c r="L77" s="163"/>
      <c r="M77" s="164"/>
      <c r="N77" s="165" t="s">
        <v>21</v>
      </c>
      <c r="O77" s="166"/>
      <c r="P77" s="167"/>
      <c r="Q77" s="109" t="s">
        <v>5</v>
      </c>
    </row>
    <row r="78" spans="1:17" ht="15.75" thickBot="1">
      <c r="A78" s="112"/>
      <c r="B78" s="112" t="s">
        <v>19</v>
      </c>
      <c r="C78" s="112" t="s">
        <v>20</v>
      </c>
      <c r="D78" s="112" t="s">
        <v>37</v>
      </c>
      <c r="E78" s="112" t="s">
        <v>19</v>
      </c>
      <c r="F78" s="112" t="s">
        <v>20</v>
      </c>
      <c r="G78" s="112" t="s">
        <v>37</v>
      </c>
      <c r="H78" s="112" t="s">
        <v>19</v>
      </c>
      <c r="I78" s="112" t="s">
        <v>22</v>
      </c>
      <c r="J78" s="112" t="s">
        <v>37</v>
      </c>
      <c r="K78" s="112" t="s">
        <v>19</v>
      </c>
      <c r="L78" s="112" t="s">
        <v>22</v>
      </c>
      <c r="M78" s="112" t="s">
        <v>37</v>
      </c>
      <c r="N78" s="112" t="s">
        <v>19</v>
      </c>
      <c r="O78" s="112" t="s">
        <v>22</v>
      </c>
      <c r="P78" s="112" t="s">
        <v>37</v>
      </c>
      <c r="Q78" s="112"/>
    </row>
    <row r="79" spans="1:17" ht="15">
      <c r="A79" s="21" t="s">
        <v>12</v>
      </c>
      <c r="B79" s="19">
        <f>B45</f>
        <v>23</v>
      </c>
      <c r="C79" s="19">
        <f aca="true" t="shared" si="7" ref="C79:P79">C45</f>
        <v>1</v>
      </c>
      <c r="D79" s="19">
        <f t="shared" si="7"/>
        <v>4</v>
      </c>
      <c r="E79" s="19">
        <f t="shared" si="7"/>
        <v>96</v>
      </c>
      <c r="F79" s="19">
        <f t="shared" si="7"/>
        <v>3</v>
      </c>
      <c r="G79" s="19">
        <f t="shared" si="7"/>
        <v>11</v>
      </c>
      <c r="H79" s="19">
        <f t="shared" si="7"/>
        <v>230</v>
      </c>
      <c r="I79" s="19">
        <f t="shared" si="7"/>
        <v>0</v>
      </c>
      <c r="J79" s="19">
        <f t="shared" si="7"/>
        <v>5</v>
      </c>
      <c r="K79" s="19">
        <f t="shared" si="7"/>
        <v>93</v>
      </c>
      <c r="L79" s="19">
        <f t="shared" si="7"/>
        <v>0</v>
      </c>
      <c r="M79" s="19">
        <f t="shared" si="7"/>
        <v>0</v>
      </c>
      <c r="N79" s="19">
        <f t="shared" si="7"/>
        <v>4</v>
      </c>
      <c r="O79" s="19">
        <f t="shared" si="7"/>
        <v>0</v>
      </c>
      <c r="P79" s="19">
        <f t="shared" si="7"/>
        <v>0</v>
      </c>
      <c r="Q79" s="27">
        <f>SUM(B79:O79)</f>
        <v>470</v>
      </c>
    </row>
    <row r="80" spans="1:17" ht="15">
      <c r="A80" s="21" t="s">
        <v>13</v>
      </c>
      <c r="B80" s="19">
        <f>B51</f>
        <v>9</v>
      </c>
      <c r="C80" s="19">
        <f aca="true" t="shared" si="8" ref="C80:P80">C51</f>
        <v>0</v>
      </c>
      <c r="D80" s="19">
        <f t="shared" si="8"/>
        <v>7</v>
      </c>
      <c r="E80" s="19">
        <f t="shared" si="8"/>
        <v>41</v>
      </c>
      <c r="F80" s="19">
        <f t="shared" si="8"/>
        <v>2</v>
      </c>
      <c r="G80" s="19">
        <f t="shared" si="8"/>
        <v>10</v>
      </c>
      <c r="H80" s="19">
        <f t="shared" si="8"/>
        <v>60</v>
      </c>
      <c r="I80" s="19">
        <f t="shared" si="8"/>
        <v>1</v>
      </c>
      <c r="J80" s="19">
        <f t="shared" si="8"/>
        <v>2</v>
      </c>
      <c r="K80" s="19">
        <f t="shared" si="8"/>
        <v>9</v>
      </c>
      <c r="L80" s="19">
        <f t="shared" si="8"/>
        <v>0</v>
      </c>
      <c r="M80" s="19">
        <f t="shared" si="8"/>
        <v>3</v>
      </c>
      <c r="N80" s="19">
        <f t="shared" si="8"/>
        <v>1</v>
      </c>
      <c r="O80" s="19">
        <f t="shared" si="8"/>
        <v>0</v>
      </c>
      <c r="P80" s="19">
        <f t="shared" si="8"/>
        <v>0</v>
      </c>
      <c r="Q80" s="27">
        <f>SUM(B80:O80)</f>
        <v>145</v>
      </c>
    </row>
    <row r="81" spans="1:17" ht="15">
      <c r="A81" s="21" t="s">
        <v>14</v>
      </c>
      <c r="B81" s="19">
        <f>B56</f>
        <v>0</v>
      </c>
      <c r="C81" s="19">
        <f aca="true" t="shared" si="9" ref="C81:P81">C56</f>
        <v>0</v>
      </c>
      <c r="D81" s="19">
        <f t="shared" si="9"/>
        <v>2</v>
      </c>
      <c r="E81" s="19">
        <f t="shared" si="9"/>
        <v>15</v>
      </c>
      <c r="F81" s="19">
        <f t="shared" si="9"/>
        <v>0</v>
      </c>
      <c r="G81" s="19">
        <f t="shared" si="9"/>
        <v>4</v>
      </c>
      <c r="H81" s="19">
        <f t="shared" si="9"/>
        <v>41</v>
      </c>
      <c r="I81" s="19">
        <f t="shared" si="9"/>
        <v>0</v>
      </c>
      <c r="J81" s="19">
        <f t="shared" si="9"/>
        <v>7</v>
      </c>
      <c r="K81" s="19">
        <f t="shared" si="9"/>
        <v>11</v>
      </c>
      <c r="L81" s="19">
        <f t="shared" si="9"/>
        <v>0</v>
      </c>
      <c r="M81" s="19">
        <f t="shared" si="9"/>
        <v>0</v>
      </c>
      <c r="N81" s="19">
        <f t="shared" si="9"/>
        <v>0</v>
      </c>
      <c r="O81" s="19">
        <f t="shared" si="9"/>
        <v>0</v>
      </c>
      <c r="P81" s="19">
        <f t="shared" si="9"/>
        <v>0</v>
      </c>
      <c r="Q81" s="27">
        <f>SUM(B81:O81)</f>
        <v>80</v>
      </c>
    </row>
    <row r="82" spans="1:17" ht="15">
      <c r="A82" s="21" t="s">
        <v>16</v>
      </c>
      <c r="B82" s="19">
        <f>B62</f>
        <v>3</v>
      </c>
      <c r="C82" s="19">
        <f aca="true" t="shared" si="10" ref="C82:P82">C62</f>
        <v>1</v>
      </c>
      <c r="D82" s="19">
        <f t="shared" si="10"/>
        <v>0</v>
      </c>
      <c r="E82" s="19">
        <f t="shared" si="10"/>
        <v>13</v>
      </c>
      <c r="F82" s="19">
        <f t="shared" si="10"/>
        <v>4</v>
      </c>
      <c r="G82" s="19">
        <f t="shared" si="10"/>
        <v>3</v>
      </c>
      <c r="H82" s="19">
        <f t="shared" si="10"/>
        <v>61</v>
      </c>
      <c r="I82" s="19">
        <f t="shared" si="10"/>
        <v>1</v>
      </c>
      <c r="J82" s="19">
        <f t="shared" si="10"/>
        <v>2</v>
      </c>
      <c r="K82" s="19">
        <f t="shared" si="10"/>
        <v>59</v>
      </c>
      <c r="L82" s="19">
        <f t="shared" si="10"/>
        <v>0</v>
      </c>
      <c r="M82" s="19">
        <f t="shared" si="10"/>
        <v>0</v>
      </c>
      <c r="N82" s="19">
        <f t="shared" si="10"/>
        <v>3</v>
      </c>
      <c r="O82" s="19">
        <f t="shared" si="10"/>
        <v>0</v>
      </c>
      <c r="P82" s="19">
        <f t="shared" si="10"/>
        <v>0</v>
      </c>
      <c r="Q82" s="27">
        <f>SUM(B82:O82)</f>
        <v>150</v>
      </c>
    </row>
    <row r="83" spans="1:17" ht="15.75" thickBot="1">
      <c r="A83" s="22" t="s">
        <v>17</v>
      </c>
      <c r="B83" s="20">
        <f>B68</f>
        <v>3</v>
      </c>
      <c r="C83" s="20">
        <f aca="true" t="shared" si="11" ref="C83:P83">C68</f>
        <v>0</v>
      </c>
      <c r="D83" s="20">
        <f t="shared" si="11"/>
        <v>4</v>
      </c>
      <c r="E83" s="20">
        <f t="shared" si="11"/>
        <v>15</v>
      </c>
      <c r="F83" s="20">
        <f t="shared" si="11"/>
        <v>0</v>
      </c>
      <c r="G83" s="20">
        <f t="shared" si="11"/>
        <v>1</v>
      </c>
      <c r="H83" s="20">
        <f t="shared" si="11"/>
        <v>65</v>
      </c>
      <c r="I83" s="20">
        <f t="shared" si="11"/>
        <v>0</v>
      </c>
      <c r="J83" s="20">
        <f t="shared" si="11"/>
        <v>5</v>
      </c>
      <c r="K83" s="20">
        <f t="shared" si="11"/>
        <v>54</v>
      </c>
      <c r="L83" s="20">
        <f t="shared" si="11"/>
        <v>1</v>
      </c>
      <c r="M83" s="20">
        <f t="shared" si="11"/>
        <v>2</v>
      </c>
      <c r="N83" s="20">
        <f t="shared" si="11"/>
        <v>3</v>
      </c>
      <c r="O83" s="20">
        <f t="shared" si="11"/>
        <v>0</v>
      </c>
      <c r="P83" s="20">
        <f t="shared" si="11"/>
        <v>0</v>
      </c>
      <c r="Q83" s="27">
        <f>SUM(B83:O83)</f>
        <v>153</v>
      </c>
    </row>
    <row r="84" spans="1:17" ht="15.75" thickBot="1">
      <c r="A84" s="115" t="s">
        <v>5</v>
      </c>
      <c r="B84" s="116">
        <f aca="true" t="shared" si="12" ref="B84:Q84">SUM(B79:B83)</f>
        <v>38</v>
      </c>
      <c r="C84" s="137">
        <f t="shared" si="12"/>
        <v>2</v>
      </c>
      <c r="D84" s="137">
        <f t="shared" si="12"/>
        <v>17</v>
      </c>
      <c r="E84" s="137">
        <f t="shared" si="12"/>
        <v>180</v>
      </c>
      <c r="F84" s="137">
        <f t="shared" si="12"/>
        <v>9</v>
      </c>
      <c r="G84" s="137">
        <f t="shared" si="12"/>
        <v>29</v>
      </c>
      <c r="H84" s="137">
        <f t="shared" si="12"/>
        <v>457</v>
      </c>
      <c r="I84" s="137">
        <f t="shared" si="12"/>
        <v>2</v>
      </c>
      <c r="J84" s="137">
        <f t="shared" si="12"/>
        <v>21</v>
      </c>
      <c r="K84" s="137">
        <f t="shared" si="12"/>
        <v>226</v>
      </c>
      <c r="L84" s="137">
        <f t="shared" si="12"/>
        <v>1</v>
      </c>
      <c r="M84" s="137">
        <f t="shared" si="12"/>
        <v>5</v>
      </c>
      <c r="N84" s="137">
        <f t="shared" si="12"/>
        <v>11</v>
      </c>
      <c r="O84" s="137">
        <f t="shared" si="12"/>
        <v>0</v>
      </c>
      <c r="P84" s="137">
        <f t="shared" si="12"/>
        <v>0</v>
      </c>
      <c r="Q84" s="117">
        <f t="shared" si="12"/>
        <v>998</v>
      </c>
    </row>
    <row r="86" spans="1:2" ht="12.75">
      <c r="A86" s="6"/>
      <c r="B86" s="14"/>
    </row>
    <row r="87" spans="1:2" ht="12.75">
      <c r="A87" s="6"/>
      <c r="B87" s="14"/>
    </row>
    <row r="88" spans="1:2" ht="13.5" thickBot="1">
      <c r="A88" s="6"/>
      <c r="B88" s="14"/>
    </row>
    <row r="89" spans="1:5" s="16" customFormat="1" ht="13.5" thickBot="1">
      <c r="A89" s="138" t="s">
        <v>15</v>
      </c>
      <c r="B89" s="139" t="s">
        <v>52</v>
      </c>
      <c r="C89" s="140" t="s">
        <v>53</v>
      </c>
      <c r="D89" s="141" t="s">
        <v>37</v>
      </c>
      <c r="E89" s="142" t="s">
        <v>5</v>
      </c>
    </row>
    <row r="90" spans="1:5" ht="12.75">
      <c r="A90" s="143" t="s">
        <v>6</v>
      </c>
      <c r="B90" s="144">
        <f aca="true" t="shared" si="13" ref="B90:D94">B79+E79+H79+K79+N79</f>
        <v>446</v>
      </c>
      <c r="C90" s="145">
        <f t="shared" si="13"/>
        <v>4</v>
      </c>
      <c r="D90" s="145">
        <f t="shared" si="13"/>
        <v>20</v>
      </c>
      <c r="E90" s="146">
        <f>SUM(B90:D90)</f>
        <v>470</v>
      </c>
    </row>
    <row r="91" spans="1:5" ht="12.75">
      <c r="A91" s="147" t="s">
        <v>54</v>
      </c>
      <c r="B91" s="148">
        <f t="shared" si="13"/>
        <v>120</v>
      </c>
      <c r="C91" s="149">
        <f t="shared" si="13"/>
        <v>3</v>
      </c>
      <c r="D91" s="145">
        <f t="shared" si="13"/>
        <v>22</v>
      </c>
      <c r="E91" s="146">
        <f>SUM(B91:D91)</f>
        <v>145</v>
      </c>
    </row>
    <row r="92" spans="1:5" ht="12.75">
      <c r="A92" s="147" t="s">
        <v>23</v>
      </c>
      <c r="B92" s="148">
        <f t="shared" si="13"/>
        <v>67</v>
      </c>
      <c r="C92" s="149">
        <f t="shared" si="13"/>
        <v>0</v>
      </c>
      <c r="D92" s="145">
        <f t="shared" si="13"/>
        <v>13</v>
      </c>
      <c r="E92" s="146">
        <f>SUM(B92:D92)</f>
        <v>80</v>
      </c>
    </row>
    <row r="93" spans="1:5" ht="12.75">
      <c r="A93" s="147" t="s">
        <v>51</v>
      </c>
      <c r="B93" s="148">
        <f t="shared" si="13"/>
        <v>139</v>
      </c>
      <c r="C93" s="149">
        <f t="shared" si="13"/>
        <v>6</v>
      </c>
      <c r="D93" s="145">
        <f t="shared" si="13"/>
        <v>5</v>
      </c>
      <c r="E93" s="146">
        <f>SUM(B93:D93)</f>
        <v>150</v>
      </c>
    </row>
    <row r="94" spans="1:5" ht="13.5" thickBot="1">
      <c r="A94" s="150" t="s">
        <v>7</v>
      </c>
      <c r="B94" s="151">
        <f t="shared" si="13"/>
        <v>140</v>
      </c>
      <c r="C94" s="152">
        <f t="shared" si="13"/>
        <v>1</v>
      </c>
      <c r="D94" s="145">
        <f t="shared" si="13"/>
        <v>12</v>
      </c>
      <c r="E94" s="146">
        <f>SUM(B94:D94)</f>
        <v>153</v>
      </c>
    </row>
    <row r="95" spans="1:5" s="16" customFormat="1" ht="13.5" thickBot="1">
      <c r="A95" s="153" t="s">
        <v>5</v>
      </c>
      <c r="B95" s="154">
        <f>SUM(B90:B94)</f>
        <v>912</v>
      </c>
      <c r="C95" s="155">
        <f>SUM(C90:C94)</f>
        <v>14</v>
      </c>
      <c r="D95" s="155">
        <f>SUM(D90:D94)</f>
        <v>72</v>
      </c>
      <c r="E95" s="142">
        <f>SUM(E90:E94)</f>
        <v>998</v>
      </c>
    </row>
    <row r="96" ht="12.75">
      <c r="A96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6:Q76"/>
    <mergeCell ref="B77:D77"/>
    <mergeCell ref="E77:G77"/>
    <mergeCell ref="H77:J77"/>
    <mergeCell ref="K77:M77"/>
    <mergeCell ref="N77:P77"/>
  </mergeCells>
  <printOptions/>
  <pageMargins left="0.25" right="0.17" top="1" bottom="1.4" header="0.492125985" footer="0.492125985"/>
  <pageSetup horizontalDpi="600" verticalDpi="600" orientation="landscape" paperSize="9" scale="70" r:id="rId2"/>
  <rowBreaks count="1" manualBreakCount="1">
    <brk id="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28</v>
      </c>
      <c r="C10" s="4">
        <f>E52+F52+G52</f>
        <v>108</v>
      </c>
      <c r="D10" s="4">
        <f>H52+I52+J52</f>
        <v>235</v>
      </c>
      <c r="E10" s="4">
        <f>K52+L52+M52</f>
        <v>93</v>
      </c>
      <c r="F10" s="17">
        <f>N52+O52+P52</f>
        <v>4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16</v>
      </c>
      <c r="C11" s="5">
        <f>E58+F58+G58</f>
        <v>53</v>
      </c>
      <c r="D11" s="5">
        <f>H58+I58+J58</f>
        <v>63</v>
      </c>
      <c r="E11" s="5">
        <f>K58+L58+M58</f>
        <v>12</v>
      </c>
      <c r="F11" s="8">
        <f>N58+O58+P58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2</v>
      </c>
      <c r="C12" s="5">
        <f>E63+F63+G63</f>
        <v>19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4</v>
      </c>
      <c r="C13" s="19">
        <f>E69+F69+G69</f>
        <v>18</v>
      </c>
      <c r="D13" s="19">
        <f>H69+I69+J69</f>
        <v>63</v>
      </c>
      <c r="E13" s="19">
        <f>K69+L69+M69</f>
        <v>59</v>
      </c>
      <c r="F13" s="19">
        <f>N69+O69+P69</f>
        <v>3</v>
      </c>
      <c r="G13" s="27">
        <f>SUM(B13:F13)</f>
        <v>147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7</v>
      </c>
      <c r="C14" s="19">
        <f>E75+F75+G75</f>
        <v>16</v>
      </c>
      <c r="D14" s="19">
        <f>H75+I75+J75</f>
        <v>69</v>
      </c>
      <c r="E14" s="19">
        <f>K75+L75+M75</f>
        <v>56</v>
      </c>
      <c r="F14" s="19">
        <f>N75+O75+P75</f>
        <v>3</v>
      </c>
      <c r="G14" s="27">
        <f>SUM(B14:F14)</f>
        <v>151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214</v>
      </c>
      <c r="D15" s="116">
        <f t="shared" si="0"/>
        <v>478</v>
      </c>
      <c r="E15" s="117">
        <f t="shared" si="0"/>
        <v>231</v>
      </c>
      <c r="F15" s="117">
        <f t="shared" si="0"/>
        <v>11</v>
      </c>
      <c r="G15" s="118">
        <f t="shared" si="0"/>
        <v>991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0.05751765893037336</v>
      </c>
      <c r="C16" s="18">
        <f>C15/G15</f>
        <v>0.21594349142280525</v>
      </c>
      <c r="D16" s="18">
        <f>D15/G15</f>
        <v>0.48234106962663975</v>
      </c>
      <c r="E16" s="18">
        <f>E15/G15</f>
        <v>0.2330978809283552</v>
      </c>
      <c r="F16" s="18">
        <f>F15/G15</f>
        <v>0.011099899091826439</v>
      </c>
      <c r="G16" s="15">
        <f>SUM(B16:F16)</f>
        <v>1.0000000000000002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60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12</v>
      </c>
      <c r="C47" s="4">
        <v>0</v>
      </c>
      <c r="D47" s="4">
        <v>0</v>
      </c>
      <c r="E47" s="4">
        <v>25</v>
      </c>
      <c r="F47" s="4">
        <v>0</v>
      </c>
      <c r="G47" s="4">
        <v>3</v>
      </c>
      <c r="H47" s="4">
        <v>79</v>
      </c>
      <c r="I47" s="4">
        <v>0</v>
      </c>
      <c r="J47" s="4">
        <v>1</v>
      </c>
      <c r="K47" s="4">
        <v>26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146</v>
      </c>
    </row>
    <row r="48" spans="1:17" ht="15">
      <c r="A48" s="120" t="s">
        <v>36</v>
      </c>
      <c r="B48" s="4">
        <v>7</v>
      </c>
      <c r="C48" s="4">
        <v>1</v>
      </c>
      <c r="D48" s="4">
        <v>1</v>
      </c>
      <c r="E48" s="4">
        <v>51</v>
      </c>
      <c r="F48" s="4">
        <v>0</v>
      </c>
      <c r="G48" s="4">
        <v>2</v>
      </c>
      <c r="H48" s="4">
        <v>45</v>
      </c>
      <c r="I48" s="4">
        <v>0</v>
      </c>
      <c r="J48" s="4">
        <v>2</v>
      </c>
      <c r="K48" s="4">
        <v>18</v>
      </c>
      <c r="L48" s="4">
        <v>0</v>
      </c>
      <c r="M48" s="4">
        <v>0</v>
      </c>
      <c r="N48" s="4">
        <v>2</v>
      </c>
      <c r="O48" s="17">
        <v>0</v>
      </c>
      <c r="P48" s="121">
        <v>0</v>
      </c>
      <c r="Q48" s="26">
        <f>SUM(B48:P48)</f>
        <v>129</v>
      </c>
    </row>
    <row r="49" spans="1:17" ht="15">
      <c r="A49" s="122" t="s">
        <v>25</v>
      </c>
      <c r="B49" s="5">
        <v>2</v>
      </c>
      <c r="C49" s="5">
        <v>0</v>
      </c>
      <c r="D49" s="5">
        <v>3</v>
      </c>
      <c r="E49" s="5">
        <v>5</v>
      </c>
      <c r="F49" s="5">
        <v>0</v>
      </c>
      <c r="G49" s="5">
        <v>0</v>
      </c>
      <c r="H49" s="5">
        <v>45</v>
      </c>
      <c r="I49" s="5">
        <v>0</v>
      </c>
      <c r="J49" s="5">
        <v>2</v>
      </c>
      <c r="K49" s="5">
        <v>30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88</v>
      </c>
    </row>
    <row r="50" spans="1:18" ht="15">
      <c r="A50" s="122" t="s">
        <v>26</v>
      </c>
      <c r="B50" s="5">
        <v>2</v>
      </c>
      <c r="C50" s="5">
        <v>0</v>
      </c>
      <c r="D50" s="5">
        <v>0</v>
      </c>
      <c r="E50" s="5">
        <v>8</v>
      </c>
      <c r="F50" s="5">
        <v>1</v>
      </c>
      <c r="G50" s="5">
        <v>1</v>
      </c>
      <c r="H50" s="5">
        <v>19</v>
      </c>
      <c r="I50" s="5">
        <v>0</v>
      </c>
      <c r="J50" s="5">
        <v>0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38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0</v>
      </c>
      <c r="E51" s="126">
        <v>5</v>
      </c>
      <c r="F51" s="126">
        <v>2</v>
      </c>
      <c r="G51" s="126">
        <v>5</v>
      </c>
      <c r="H51" s="126">
        <v>42</v>
      </c>
      <c r="I51" s="126">
        <v>0</v>
      </c>
      <c r="J51" s="126">
        <v>0</v>
      </c>
      <c r="K51" s="126">
        <v>12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67</v>
      </c>
      <c r="R51" s="124"/>
    </row>
    <row r="52" spans="1:17" s="16" customFormat="1" ht="15.75" thickBot="1">
      <c r="A52" s="129" t="s">
        <v>28</v>
      </c>
      <c r="B52" s="130">
        <f>SUM(B47:B51)</f>
        <v>23</v>
      </c>
      <c r="C52" s="130">
        <f aca="true" t="shared" si="1" ref="C52:Q52">SUM(C47:C51)</f>
        <v>1</v>
      </c>
      <c r="D52" s="130">
        <f t="shared" si="1"/>
        <v>4</v>
      </c>
      <c r="E52" s="130">
        <f t="shared" si="1"/>
        <v>94</v>
      </c>
      <c r="F52" s="130">
        <f t="shared" si="1"/>
        <v>3</v>
      </c>
      <c r="G52" s="130">
        <f t="shared" si="1"/>
        <v>11</v>
      </c>
      <c r="H52" s="130">
        <f t="shared" si="1"/>
        <v>230</v>
      </c>
      <c r="I52" s="130">
        <f t="shared" si="1"/>
        <v>0</v>
      </c>
      <c r="J52" s="130">
        <f t="shared" si="1"/>
        <v>5</v>
      </c>
      <c r="K52" s="130">
        <f t="shared" si="1"/>
        <v>93</v>
      </c>
      <c r="L52" s="130">
        <f t="shared" si="1"/>
        <v>0</v>
      </c>
      <c r="M52" s="130">
        <f t="shared" si="1"/>
        <v>0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468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1</v>
      </c>
      <c r="E55" s="4">
        <v>27</v>
      </c>
      <c r="F55" s="4">
        <v>1</v>
      </c>
      <c r="G55" s="4">
        <v>3</v>
      </c>
      <c r="H55" s="4">
        <v>18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53</v>
      </c>
    </row>
    <row r="56" spans="1:17" ht="15">
      <c r="A56" s="122" t="s">
        <v>29</v>
      </c>
      <c r="B56" s="5">
        <v>3</v>
      </c>
      <c r="C56" s="5">
        <v>0</v>
      </c>
      <c r="D56" s="5">
        <v>4</v>
      </c>
      <c r="E56" s="5">
        <v>7</v>
      </c>
      <c r="F56" s="5">
        <v>1</v>
      </c>
      <c r="G56" s="5">
        <v>5</v>
      </c>
      <c r="H56" s="5">
        <v>15</v>
      </c>
      <c r="I56" s="5">
        <v>0</v>
      </c>
      <c r="J56" s="5">
        <v>0</v>
      </c>
      <c r="K56" s="5">
        <v>4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40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2</v>
      </c>
      <c r="E57" s="126">
        <v>7</v>
      </c>
      <c r="F57" s="126">
        <v>0</v>
      </c>
      <c r="G57" s="126">
        <v>2</v>
      </c>
      <c r="H57" s="126">
        <v>27</v>
      </c>
      <c r="I57" s="126">
        <v>1</v>
      </c>
      <c r="J57" s="126">
        <v>2</v>
      </c>
      <c r="K57" s="126">
        <v>5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52</v>
      </c>
    </row>
    <row r="58" spans="1:17" s="16" customFormat="1" ht="15.75" thickBot="1">
      <c r="A58" s="129" t="s">
        <v>28</v>
      </c>
      <c r="B58" s="130">
        <f>SUM(B55:B57)</f>
        <v>9</v>
      </c>
      <c r="C58" s="130">
        <f aca="true" t="shared" si="2" ref="C58:Q58">SUM(C55:C57)</f>
        <v>0</v>
      </c>
      <c r="D58" s="130">
        <f t="shared" si="2"/>
        <v>7</v>
      </c>
      <c r="E58" s="130">
        <f t="shared" si="2"/>
        <v>41</v>
      </c>
      <c r="F58" s="130">
        <f t="shared" si="2"/>
        <v>2</v>
      </c>
      <c r="G58" s="130">
        <f t="shared" si="2"/>
        <v>10</v>
      </c>
      <c r="H58" s="130">
        <f t="shared" si="2"/>
        <v>60</v>
      </c>
      <c r="I58" s="130">
        <f t="shared" si="2"/>
        <v>1</v>
      </c>
      <c r="J58" s="130">
        <f t="shared" si="2"/>
        <v>2</v>
      </c>
      <c r="K58" s="130">
        <f t="shared" si="2"/>
        <v>9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145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1</v>
      </c>
      <c r="E61" s="4">
        <v>4</v>
      </c>
      <c r="F61" s="4">
        <v>0</v>
      </c>
      <c r="G61" s="4">
        <v>2</v>
      </c>
      <c r="H61" s="4">
        <v>28</v>
      </c>
      <c r="I61" s="4">
        <v>0</v>
      </c>
      <c r="J61" s="4">
        <v>5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48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1</v>
      </c>
      <c r="E62" s="126">
        <v>11</v>
      </c>
      <c r="F62" s="126">
        <v>0</v>
      </c>
      <c r="G62" s="126">
        <v>2</v>
      </c>
      <c r="H62" s="126">
        <v>13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32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2</v>
      </c>
      <c r="E63" s="130">
        <f t="shared" si="3"/>
        <v>15</v>
      </c>
      <c r="F63" s="130">
        <f t="shared" si="3"/>
        <v>0</v>
      </c>
      <c r="G63" s="130">
        <f t="shared" si="3"/>
        <v>4</v>
      </c>
      <c r="H63" s="130">
        <f t="shared" si="3"/>
        <v>41</v>
      </c>
      <c r="I63" s="130">
        <f t="shared" si="3"/>
        <v>0</v>
      </c>
      <c r="J63" s="130">
        <f t="shared" si="3"/>
        <v>7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80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10</v>
      </c>
      <c r="I66" s="4">
        <v>0</v>
      </c>
      <c r="J66" s="4">
        <v>0</v>
      </c>
      <c r="K66" s="4">
        <v>30</v>
      </c>
      <c r="L66" s="4">
        <v>0</v>
      </c>
      <c r="M66" s="4">
        <v>0</v>
      </c>
      <c r="N66" s="4">
        <v>3</v>
      </c>
      <c r="O66" s="17">
        <v>0</v>
      </c>
      <c r="P66" s="121">
        <v>0</v>
      </c>
      <c r="Q66" s="26">
        <f>SUM(B66:P66)</f>
        <v>44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0</v>
      </c>
      <c r="E67" s="5">
        <v>7</v>
      </c>
      <c r="F67" s="5">
        <v>1</v>
      </c>
      <c r="G67" s="5">
        <v>3</v>
      </c>
      <c r="H67" s="5">
        <v>35</v>
      </c>
      <c r="I67" s="5">
        <v>0</v>
      </c>
      <c r="J67" s="5">
        <v>2</v>
      </c>
      <c r="K67" s="5">
        <v>25</v>
      </c>
      <c r="L67" s="5">
        <v>0</v>
      </c>
      <c r="M67" s="5">
        <v>0</v>
      </c>
      <c r="N67" s="5">
        <v>0</v>
      </c>
      <c r="O67" s="8">
        <v>0</v>
      </c>
      <c r="P67" s="123">
        <v>0</v>
      </c>
      <c r="Q67" s="27">
        <f>SUM(B67:P67)</f>
        <v>74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6</v>
      </c>
      <c r="F68" s="126">
        <v>1</v>
      </c>
      <c r="G68" s="126">
        <v>0</v>
      </c>
      <c r="H68" s="126">
        <v>16</v>
      </c>
      <c r="I68" s="126">
        <v>0</v>
      </c>
      <c r="J68" s="126">
        <v>0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29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0</v>
      </c>
      <c r="E69" s="130">
        <f t="shared" si="4"/>
        <v>13</v>
      </c>
      <c r="F69" s="130">
        <f t="shared" si="4"/>
        <v>2</v>
      </c>
      <c r="G69" s="130">
        <f t="shared" si="4"/>
        <v>3</v>
      </c>
      <c r="H69" s="130">
        <f t="shared" si="4"/>
        <v>61</v>
      </c>
      <c r="I69" s="130">
        <f t="shared" si="4"/>
        <v>0</v>
      </c>
      <c r="J69" s="130">
        <f t="shared" si="4"/>
        <v>2</v>
      </c>
      <c r="K69" s="130">
        <f t="shared" si="4"/>
        <v>59</v>
      </c>
      <c r="L69" s="130">
        <f t="shared" si="4"/>
        <v>0</v>
      </c>
      <c r="M69" s="130">
        <f t="shared" si="4"/>
        <v>0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147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1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0</v>
      </c>
      <c r="K72" s="4">
        <v>16</v>
      </c>
      <c r="L72" s="4">
        <v>0</v>
      </c>
      <c r="M72" s="4">
        <v>0</v>
      </c>
      <c r="N72" s="4">
        <v>0</v>
      </c>
      <c r="O72" s="4">
        <v>0</v>
      </c>
      <c r="P72" s="133">
        <v>0</v>
      </c>
      <c r="Q72" s="134">
        <f>SUM(B72:P72)</f>
        <v>47</v>
      </c>
    </row>
    <row r="73" spans="1:17" s="135" customFormat="1" ht="15">
      <c r="A73" s="122" t="s">
        <v>26</v>
      </c>
      <c r="B73" s="5">
        <v>2</v>
      </c>
      <c r="C73" s="5">
        <v>0</v>
      </c>
      <c r="D73" s="5">
        <v>1</v>
      </c>
      <c r="E73" s="5">
        <v>8</v>
      </c>
      <c r="F73" s="5">
        <v>0</v>
      </c>
      <c r="G73" s="5">
        <v>1</v>
      </c>
      <c r="H73" s="5">
        <v>25</v>
      </c>
      <c r="I73" s="5">
        <v>0</v>
      </c>
      <c r="J73" s="5">
        <v>0</v>
      </c>
      <c r="K73" s="5">
        <v>10</v>
      </c>
      <c r="L73" s="5">
        <v>0</v>
      </c>
      <c r="M73" s="5">
        <v>0</v>
      </c>
      <c r="N73" s="5">
        <v>0</v>
      </c>
      <c r="O73" s="8">
        <v>0</v>
      </c>
      <c r="P73" s="123">
        <v>0</v>
      </c>
      <c r="Q73" s="27">
        <f>SUM(B73:P73)</f>
        <v>47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2</v>
      </c>
      <c r="E74" s="126">
        <v>3</v>
      </c>
      <c r="F74" s="126">
        <v>0</v>
      </c>
      <c r="G74" s="126">
        <v>0</v>
      </c>
      <c r="H74" s="126">
        <v>15</v>
      </c>
      <c r="I74" s="126">
        <v>0</v>
      </c>
      <c r="J74" s="126">
        <v>4</v>
      </c>
      <c r="K74" s="126">
        <v>28</v>
      </c>
      <c r="L74" s="126">
        <v>0</v>
      </c>
      <c r="M74" s="126">
        <v>2</v>
      </c>
      <c r="N74" s="126">
        <v>3</v>
      </c>
      <c r="O74" s="127">
        <v>0</v>
      </c>
      <c r="P74" s="128">
        <v>0</v>
      </c>
      <c r="Q74" s="28">
        <f>SUM(B74:P74)</f>
        <v>57</v>
      </c>
    </row>
    <row r="75" spans="1:17" s="16" customFormat="1" ht="15.75" thickBot="1">
      <c r="A75" s="129" t="s">
        <v>28</v>
      </c>
      <c r="B75" s="130">
        <f aca="true" t="shared" si="5" ref="B75:Q75">SUM(B71:B74)</f>
        <v>3</v>
      </c>
      <c r="C75" s="130">
        <f t="shared" si="5"/>
        <v>0</v>
      </c>
      <c r="D75" s="130">
        <f t="shared" si="5"/>
        <v>4</v>
      </c>
      <c r="E75" s="130">
        <f t="shared" si="5"/>
        <v>15</v>
      </c>
      <c r="F75" s="130">
        <f t="shared" si="5"/>
        <v>0</v>
      </c>
      <c r="G75" s="130">
        <f t="shared" si="5"/>
        <v>1</v>
      </c>
      <c r="H75" s="130">
        <f t="shared" si="5"/>
        <v>65</v>
      </c>
      <c r="I75" s="130">
        <f t="shared" si="5"/>
        <v>0</v>
      </c>
      <c r="J75" s="130">
        <f t="shared" si="5"/>
        <v>4</v>
      </c>
      <c r="K75" s="130">
        <f t="shared" si="5"/>
        <v>54</v>
      </c>
      <c r="L75" s="130">
        <f t="shared" si="5"/>
        <v>0</v>
      </c>
      <c r="M75" s="130">
        <f t="shared" si="5"/>
        <v>2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151</v>
      </c>
    </row>
    <row r="76" spans="1:17" ht="15.75" thickBot="1">
      <c r="A76" s="136" t="s">
        <v>5</v>
      </c>
      <c r="B76" s="137">
        <f>B52+B58+B63+B69+B75</f>
        <v>38</v>
      </c>
      <c r="C76" s="137">
        <f aca="true" t="shared" si="6" ref="C76:Q76">C52+C58+C63+C69+C75</f>
        <v>2</v>
      </c>
      <c r="D76" s="137">
        <f t="shared" si="6"/>
        <v>17</v>
      </c>
      <c r="E76" s="137">
        <f t="shared" si="6"/>
        <v>178</v>
      </c>
      <c r="F76" s="137">
        <f t="shared" si="6"/>
        <v>7</v>
      </c>
      <c r="G76" s="137">
        <f t="shared" si="6"/>
        <v>29</v>
      </c>
      <c r="H76" s="137">
        <f t="shared" si="6"/>
        <v>457</v>
      </c>
      <c r="I76" s="137">
        <f t="shared" si="6"/>
        <v>1</v>
      </c>
      <c r="J76" s="137">
        <f t="shared" si="6"/>
        <v>20</v>
      </c>
      <c r="K76" s="137">
        <f t="shared" si="6"/>
        <v>226</v>
      </c>
      <c r="L76" s="137">
        <f t="shared" si="6"/>
        <v>0</v>
      </c>
      <c r="M76" s="137">
        <f t="shared" si="6"/>
        <v>5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991</v>
      </c>
    </row>
    <row r="82" ht="13.5" thickBot="1"/>
    <row r="83" spans="1:17" ht="15.75" thickBot="1">
      <c r="A83" s="162" t="s">
        <v>11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</row>
    <row r="84" spans="1:17" s="16" customFormat="1" ht="15.75" thickBot="1">
      <c r="A84" s="109" t="s">
        <v>15</v>
      </c>
      <c r="B84" s="162" t="s">
        <v>0</v>
      </c>
      <c r="C84" s="163"/>
      <c r="D84" s="164"/>
      <c r="E84" s="162" t="s">
        <v>1</v>
      </c>
      <c r="F84" s="163"/>
      <c r="G84" s="164"/>
      <c r="H84" s="162" t="s">
        <v>2</v>
      </c>
      <c r="I84" s="163"/>
      <c r="J84" s="164"/>
      <c r="K84" s="162" t="s">
        <v>3</v>
      </c>
      <c r="L84" s="163"/>
      <c r="M84" s="164"/>
      <c r="N84" s="165" t="s">
        <v>21</v>
      </c>
      <c r="O84" s="166"/>
      <c r="P84" s="167"/>
      <c r="Q84" s="109" t="s">
        <v>5</v>
      </c>
    </row>
    <row r="85" spans="1:17" ht="15.75" thickBot="1">
      <c r="A85" s="112"/>
      <c r="B85" s="112" t="s">
        <v>19</v>
      </c>
      <c r="C85" s="112" t="s">
        <v>20</v>
      </c>
      <c r="D85" s="112" t="s">
        <v>37</v>
      </c>
      <c r="E85" s="112" t="s">
        <v>19</v>
      </c>
      <c r="F85" s="112" t="s">
        <v>20</v>
      </c>
      <c r="G85" s="112" t="s">
        <v>37</v>
      </c>
      <c r="H85" s="112" t="s">
        <v>19</v>
      </c>
      <c r="I85" s="112" t="s">
        <v>22</v>
      </c>
      <c r="J85" s="112" t="s">
        <v>37</v>
      </c>
      <c r="K85" s="112" t="s">
        <v>19</v>
      </c>
      <c r="L85" s="112" t="s">
        <v>22</v>
      </c>
      <c r="M85" s="112" t="s">
        <v>37</v>
      </c>
      <c r="N85" s="112" t="s">
        <v>19</v>
      </c>
      <c r="O85" s="112" t="s">
        <v>22</v>
      </c>
      <c r="P85" s="112" t="s">
        <v>37</v>
      </c>
      <c r="Q85" s="112"/>
    </row>
    <row r="86" spans="1:17" ht="15">
      <c r="A86" s="21" t="s">
        <v>12</v>
      </c>
      <c r="B86" s="19">
        <f>B52</f>
        <v>23</v>
      </c>
      <c r="C86" s="19">
        <f aca="true" t="shared" si="7" ref="C86:P86">C52</f>
        <v>1</v>
      </c>
      <c r="D86" s="19">
        <f t="shared" si="7"/>
        <v>4</v>
      </c>
      <c r="E86" s="19">
        <f t="shared" si="7"/>
        <v>94</v>
      </c>
      <c r="F86" s="19">
        <f t="shared" si="7"/>
        <v>3</v>
      </c>
      <c r="G86" s="19">
        <f t="shared" si="7"/>
        <v>11</v>
      </c>
      <c r="H86" s="19">
        <f t="shared" si="7"/>
        <v>230</v>
      </c>
      <c r="I86" s="19">
        <f t="shared" si="7"/>
        <v>0</v>
      </c>
      <c r="J86" s="19">
        <f t="shared" si="7"/>
        <v>5</v>
      </c>
      <c r="K86" s="19">
        <f t="shared" si="7"/>
        <v>93</v>
      </c>
      <c r="L86" s="19">
        <f t="shared" si="7"/>
        <v>0</v>
      </c>
      <c r="M86" s="19">
        <f t="shared" si="7"/>
        <v>0</v>
      </c>
      <c r="N86" s="19">
        <f t="shared" si="7"/>
        <v>4</v>
      </c>
      <c r="O86" s="19">
        <f t="shared" si="7"/>
        <v>0</v>
      </c>
      <c r="P86" s="19">
        <f t="shared" si="7"/>
        <v>0</v>
      </c>
      <c r="Q86" s="27">
        <f>SUM(B86:O86)</f>
        <v>468</v>
      </c>
    </row>
    <row r="87" spans="1:17" ht="15">
      <c r="A87" s="21" t="s">
        <v>13</v>
      </c>
      <c r="B87" s="19">
        <f>B58</f>
        <v>9</v>
      </c>
      <c r="C87" s="19">
        <f aca="true" t="shared" si="8" ref="C87:P87">C58</f>
        <v>0</v>
      </c>
      <c r="D87" s="19">
        <f t="shared" si="8"/>
        <v>7</v>
      </c>
      <c r="E87" s="19">
        <f t="shared" si="8"/>
        <v>41</v>
      </c>
      <c r="F87" s="19">
        <f t="shared" si="8"/>
        <v>2</v>
      </c>
      <c r="G87" s="19">
        <f t="shared" si="8"/>
        <v>10</v>
      </c>
      <c r="H87" s="19">
        <f t="shared" si="8"/>
        <v>60</v>
      </c>
      <c r="I87" s="19">
        <f t="shared" si="8"/>
        <v>1</v>
      </c>
      <c r="J87" s="19">
        <f t="shared" si="8"/>
        <v>2</v>
      </c>
      <c r="K87" s="19">
        <f t="shared" si="8"/>
        <v>9</v>
      </c>
      <c r="L87" s="19">
        <f t="shared" si="8"/>
        <v>0</v>
      </c>
      <c r="M87" s="19">
        <f t="shared" si="8"/>
        <v>3</v>
      </c>
      <c r="N87" s="19">
        <f t="shared" si="8"/>
        <v>1</v>
      </c>
      <c r="O87" s="19">
        <f t="shared" si="8"/>
        <v>0</v>
      </c>
      <c r="P87" s="19">
        <f t="shared" si="8"/>
        <v>0</v>
      </c>
      <c r="Q87" s="27">
        <f>SUM(B87:O87)</f>
        <v>145</v>
      </c>
    </row>
    <row r="88" spans="1:17" ht="15">
      <c r="A88" s="21" t="s">
        <v>14</v>
      </c>
      <c r="B88" s="19">
        <f>B63</f>
        <v>0</v>
      </c>
      <c r="C88" s="19">
        <f aca="true" t="shared" si="9" ref="C88:P88">C63</f>
        <v>0</v>
      </c>
      <c r="D88" s="19">
        <f t="shared" si="9"/>
        <v>2</v>
      </c>
      <c r="E88" s="19">
        <f t="shared" si="9"/>
        <v>15</v>
      </c>
      <c r="F88" s="19">
        <f t="shared" si="9"/>
        <v>0</v>
      </c>
      <c r="G88" s="19">
        <f t="shared" si="9"/>
        <v>4</v>
      </c>
      <c r="H88" s="19">
        <f t="shared" si="9"/>
        <v>41</v>
      </c>
      <c r="I88" s="19">
        <f t="shared" si="9"/>
        <v>0</v>
      </c>
      <c r="J88" s="19">
        <f t="shared" si="9"/>
        <v>7</v>
      </c>
      <c r="K88" s="19">
        <f t="shared" si="9"/>
        <v>11</v>
      </c>
      <c r="L88" s="19">
        <f t="shared" si="9"/>
        <v>0</v>
      </c>
      <c r="M88" s="19">
        <f t="shared" si="9"/>
        <v>0</v>
      </c>
      <c r="N88" s="19">
        <f t="shared" si="9"/>
        <v>0</v>
      </c>
      <c r="O88" s="19">
        <f t="shared" si="9"/>
        <v>0</v>
      </c>
      <c r="P88" s="19">
        <f t="shared" si="9"/>
        <v>0</v>
      </c>
      <c r="Q88" s="27">
        <f>SUM(B88:O88)</f>
        <v>80</v>
      </c>
    </row>
    <row r="89" spans="1:17" ht="15">
      <c r="A89" s="21" t="s">
        <v>16</v>
      </c>
      <c r="B89" s="19">
        <f>B69</f>
        <v>3</v>
      </c>
      <c r="C89" s="19">
        <f aca="true" t="shared" si="10" ref="C89:P89">C69</f>
        <v>1</v>
      </c>
      <c r="D89" s="19">
        <f t="shared" si="10"/>
        <v>0</v>
      </c>
      <c r="E89" s="19">
        <f t="shared" si="10"/>
        <v>13</v>
      </c>
      <c r="F89" s="19">
        <f t="shared" si="10"/>
        <v>2</v>
      </c>
      <c r="G89" s="19">
        <f t="shared" si="10"/>
        <v>3</v>
      </c>
      <c r="H89" s="19">
        <f t="shared" si="10"/>
        <v>61</v>
      </c>
      <c r="I89" s="19">
        <f t="shared" si="10"/>
        <v>0</v>
      </c>
      <c r="J89" s="19">
        <f t="shared" si="10"/>
        <v>2</v>
      </c>
      <c r="K89" s="19">
        <f t="shared" si="10"/>
        <v>59</v>
      </c>
      <c r="L89" s="19">
        <f t="shared" si="10"/>
        <v>0</v>
      </c>
      <c r="M89" s="19">
        <f t="shared" si="10"/>
        <v>0</v>
      </c>
      <c r="N89" s="19">
        <f t="shared" si="10"/>
        <v>3</v>
      </c>
      <c r="O89" s="19">
        <f t="shared" si="10"/>
        <v>0</v>
      </c>
      <c r="P89" s="19">
        <f t="shared" si="10"/>
        <v>0</v>
      </c>
      <c r="Q89" s="27">
        <f>SUM(B89:O89)</f>
        <v>147</v>
      </c>
    </row>
    <row r="90" spans="1:17" ht="15.75" thickBot="1">
      <c r="A90" s="22" t="s">
        <v>17</v>
      </c>
      <c r="B90" s="20">
        <f>B75</f>
        <v>3</v>
      </c>
      <c r="C90" s="20">
        <f aca="true" t="shared" si="11" ref="C90:P90">C75</f>
        <v>0</v>
      </c>
      <c r="D90" s="20">
        <f t="shared" si="11"/>
        <v>4</v>
      </c>
      <c r="E90" s="20">
        <f t="shared" si="11"/>
        <v>15</v>
      </c>
      <c r="F90" s="20">
        <f t="shared" si="11"/>
        <v>0</v>
      </c>
      <c r="G90" s="20">
        <f t="shared" si="11"/>
        <v>1</v>
      </c>
      <c r="H90" s="20">
        <f t="shared" si="11"/>
        <v>65</v>
      </c>
      <c r="I90" s="20">
        <f t="shared" si="11"/>
        <v>0</v>
      </c>
      <c r="J90" s="20">
        <f t="shared" si="11"/>
        <v>4</v>
      </c>
      <c r="K90" s="20">
        <f t="shared" si="11"/>
        <v>54</v>
      </c>
      <c r="L90" s="20">
        <f t="shared" si="11"/>
        <v>0</v>
      </c>
      <c r="M90" s="20">
        <f t="shared" si="11"/>
        <v>2</v>
      </c>
      <c r="N90" s="20">
        <f t="shared" si="11"/>
        <v>3</v>
      </c>
      <c r="O90" s="20">
        <f t="shared" si="11"/>
        <v>0</v>
      </c>
      <c r="P90" s="20">
        <f t="shared" si="11"/>
        <v>0</v>
      </c>
      <c r="Q90" s="27">
        <f>SUM(B90:O90)</f>
        <v>151</v>
      </c>
    </row>
    <row r="91" spans="1:17" ht="15.75" thickBot="1">
      <c r="A91" s="115" t="s">
        <v>5</v>
      </c>
      <c r="B91" s="116">
        <f aca="true" t="shared" si="12" ref="B91:Q91">SUM(B86:B90)</f>
        <v>38</v>
      </c>
      <c r="C91" s="137">
        <f t="shared" si="12"/>
        <v>2</v>
      </c>
      <c r="D91" s="137">
        <f t="shared" si="12"/>
        <v>17</v>
      </c>
      <c r="E91" s="137">
        <f t="shared" si="12"/>
        <v>178</v>
      </c>
      <c r="F91" s="137">
        <f t="shared" si="12"/>
        <v>7</v>
      </c>
      <c r="G91" s="137">
        <f t="shared" si="12"/>
        <v>29</v>
      </c>
      <c r="H91" s="137">
        <f t="shared" si="12"/>
        <v>457</v>
      </c>
      <c r="I91" s="137">
        <f t="shared" si="12"/>
        <v>1</v>
      </c>
      <c r="J91" s="137">
        <f t="shared" si="12"/>
        <v>20</v>
      </c>
      <c r="K91" s="137">
        <f t="shared" si="12"/>
        <v>226</v>
      </c>
      <c r="L91" s="137">
        <f t="shared" si="12"/>
        <v>0</v>
      </c>
      <c r="M91" s="137">
        <f t="shared" si="12"/>
        <v>5</v>
      </c>
      <c r="N91" s="137">
        <f t="shared" si="12"/>
        <v>11</v>
      </c>
      <c r="O91" s="137">
        <f t="shared" si="12"/>
        <v>0</v>
      </c>
      <c r="P91" s="137">
        <f t="shared" si="12"/>
        <v>0</v>
      </c>
      <c r="Q91" s="117">
        <f t="shared" si="12"/>
        <v>991</v>
      </c>
    </row>
    <row r="93" spans="1:2" ht="12.75">
      <c r="A93" s="6"/>
      <c r="B93" s="14"/>
    </row>
    <row r="94" spans="1:2" ht="12.75">
      <c r="A94" s="6"/>
      <c r="B94" s="14"/>
    </row>
    <row r="95" spans="1:2" ht="13.5" thickBot="1">
      <c r="A95" s="6"/>
      <c r="B95" s="14"/>
    </row>
    <row r="96" spans="1:5" s="16" customFormat="1" ht="13.5" thickBot="1">
      <c r="A96" s="138" t="s">
        <v>15</v>
      </c>
      <c r="B96" s="139" t="s">
        <v>52</v>
      </c>
      <c r="C96" s="140" t="s">
        <v>53</v>
      </c>
      <c r="D96" s="141" t="s">
        <v>37</v>
      </c>
      <c r="E96" s="142" t="s">
        <v>5</v>
      </c>
    </row>
    <row r="97" spans="1:5" ht="12.75">
      <c r="A97" s="143" t="s">
        <v>6</v>
      </c>
      <c r="B97" s="144">
        <f aca="true" t="shared" si="13" ref="B97:D101">B86+E86+H86+K86+N86</f>
        <v>444</v>
      </c>
      <c r="C97" s="145">
        <f t="shared" si="13"/>
        <v>4</v>
      </c>
      <c r="D97" s="145">
        <f t="shared" si="13"/>
        <v>20</v>
      </c>
      <c r="E97" s="146">
        <f>SUM(B97:D97)</f>
        <v>468</v>
      </c>
    </row>
    <row r="98" spans="1:5" ht="12.75">
      <c r="A98" s="147" t="s">
        <v>54</v>
      </c>
      <c r="B98" s="148">
        <f t="shared" si="13"/>
        <v>120</v>
      </c>
      <c r="C98" s="149">
        <f t="shared" si="13"/>
        <v>3</v>
      </c>
      <c r="D98" s="145">
        <f t="shared" si="13"/>
        <v>22</v>
      </c>
      <c r="E98" s="146">
        <f>SUM(B98:D98)</f>
        <v>145</v>
      </c>
    </row>
    <row r="99" spans="1:5" ht="12.75">
      <c r="A99" s="147" t="s">
        <v>23</v>
      </c>
      <c r="B99" s="148">
        <f t="shared" si="13"/>
        <v>67</v>
      </c>
      <c r="C99" s="149">
        <f t="shared" si="13"/>
        <v>0</v>
      </c>
      <c r="D99" s="145">
        <f t="shared" si="13"/>
        <v>13</v>
      </c>
      <c r="E99" s="146">
        <f>SUM(B99:D99)</f>
        <v>80</v>
      </c>
    </row>
    <row r="100" spans="1:5" ht="12.75">
      <c r="A100" s="147" t="s">
        <v>51</v>
      </c>
      <c r="B100" s="148">
        <f t="shared" si="13"/>
        <v>139</v>
      </c>
      <c r="C100" s="149">
        <f t="shared" si="13"/>
        <v>3</v>
      </c>
      <c r="D100" s="145">
        <f t="shared" si="13"/>
        <v>5</v>
      </c>
      <c r="E100" s="146">
        <f>SUM(B100:D100)</f>
        <v>147</v>
      </c>
    </row>
    <row r="101" spans="1:5" ht="13.5" thickBot="1">
      <c r="A101" s="150" t="s">
        <v>7</v>
      </c>
      <c r="B101" s="151">
        <f t="shared" si="13"/>
        <v>140</v>
      </c>
      <c r="C101" s="152">
        <f t="shared" si="13"/>
        <v>0</v>
      </c>
      <c r="D101" s="145">
        <f t="shared" si="13"/>
        <v>11</v>
      </c>
      <c r="E101" s="146">
        <f>SUM(B101:D101)</f>
        <v>151</v>
      </c>
    </row>
    <row r="102" spans="1:5" s="16" customFormat="1" ht="13.5" thickBot="1">
      <c r="A102" s="153" t="s">
        <v>5</v>
      </c>
      <c r="B102" s="154">
        <f>SUM(B97:B101)</f>
        <v>910</v>
      </c>
      <c r="C102" s="155">
        <f>SUM(C97:C101)</f>
        <v>10</v>
      </c>
      <c r="D102" s="155">
        <f>SUM(D97:D101)</f>
        <v>71</v>
      </c>
      <c r="E102" s="142">
        <f>SUM(E97:E101)</f>
        <v>991</v>
      </c>
    </row>
    <row r="103" ht="12.75">
      <c r="A10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83:Q83"/>
    <mergeCell ref="B84:D84"/>
    <mergeCell ref="E84:G84"/>
    <mergeCell ref="H84:J84"/>
    <mergeCell ref="K84:M84"/>
    <mergeCell ref="N84:P84"/>
  </mergeCells>
  <printOptions/>
  <pageMargins left="0.24" right="0.17" top="0.49" bottom="1.75" header="0.3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1">
      <selection activeCell="A42" sqref="A42:IV4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61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37</v>
      </c>
      <c r="C10" s="4">
        <f>E52+F52+G52</f>
        <v>126</v>
      </c>
      <c r="D10" s="4">
        <f>H52+I52+J52</f>
        <v>258</v>
      </c>
      <c r="E10" s="4">
        <f>K52+L52+M52</f>
        <v>99</v>
      </c>
      <c r="F10" s="17">
        <f>N52+O52+P52</f>
        <v>4</v>
      </c>
      <c r="G10" s="26">
        <f>SUM(B10:F10)</f>
        <v>524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23</v>
      </c>
      <c r="C11" s="5">
        <f>E58+F58+G58</f>
        <v>60</v>
      </c>
      <c r="D11" s="5">
        <f>H58+I58+J58</f>
        <v>68</v>
      </c>
      <c r="E11" s="5">
        <f>K58+L58+M58</f>
        <v>15</v>
      </c>
      <c r="F11" s="8">
        <f>N58+O58+P58</f>
        <v>1</v>
      </c>
      <c r="G11" s="27">
        <f>SUM(B11:F11)</f>
        <v>167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9</v>
      </c>
      <c r="C12" s="5">
        <f>E63+F63+G63</f>
        <v>28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96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8</v>
      </c>
      <c r="C13" s="19">
        <f>E69+F69+G69</f>
        <v>22</v>
      </c>
      <c r="D13" s="19">
        <f>H69+I69+J69</f>
        <v>64</v>
      </c>
      <c r="E13" s="19">
        <f>K69+L69+M69</f>
        <v>65</v>
      </c>
      <c r="F13" s="19">
        <f>N69+O69+P69</f>
        <v>3</v>
      </c>
      <c r="G13" s="27">
        <f>SUM(B13:F13)</f>
        <v>162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9</v>
      </c>
      <c r="C14" s="19">
        <f>E75+F75+G75</f>
        <v>18</v>
      </c>
      <c r="D14" s="19">
        <f>H75+I75+J75</f>
        <v>80</v>
      </c>
      <c r="E14" s="19">
        <f>K75+L75+M75</f>
        <v>65</v>
      </c>
      <c r="F14" s="19">
        <f>N75+O75+P75</f>
        <v>3</v>
      </c>
      <c r="G14" s="27">
        <f>SUM(B14:F14)</f>
        <v>175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86</v>
      </c>
      <c r="C15" s="117">
        <f t="shared" si="0"/>
        <v>254</v>
      </c>
      <c r="D15" s="116">
        <f t="shared" si="0"/>
        <v>518</v>
      </c>
      <c r="E15" s="117">
        <f t="shared" si="0"/>
        <v>255</v>
      </c>
      <c r="F15" s="117">
        <f t="shared" si="0"/>
        <v>11</v>
      </c>
      <c r="G15" s="118">
        <f t="shared" si="0"/>
        <v>1124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0.07651245551601424</v>
      </c>
      <c r="C16" s="18">
        <f>C15/G15</f>
        <v>0.22597864768683273</v>
      </c>
      <c r="D16" s="18">
        <f>D15/G15</f>
        <v>0.4608540925266904</v>
      </c>
      <c r="E16" s="18">
        <f>E15/G15</f>
        <v>0.22686832740213522</v>
      </c>
      <c r="F16" s="18">
        <f>F15/G15</f>
        <v>0.009786476868327402</v>
      </c>
      <c r="G16" s="15">
        <f>SUM(B16:F16)</f>
        <v>1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61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11</v>
      </c>
      <c r="C47" s="4">
        <v>0</v>
      </c>
      <c r="D47" s="4">
        <v>3</v>
      </c>
      <c r="E47" s="4">
        <v>24</v>
      </c>
      <c r="F47" s="4">
        <v>0</v>
      </c>
      <c r="G47" s="4">
        <v>8</v>
      </c>
      <c r="H47" s="4">
        <v>79</v>
      </c>
      <c r="I47" s="4">
        <v>0</v>
      </c>
      <c r="J47" s="4">
        <v>8</v>
      </c>
      <c r="K47" s="4">
        <v>28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161</v>
      </c>
    </row>
    <row r="48" spans="1:17" ht="15">
      <c r="A48" s="120" t="s">
        <v>36</v>
      </c>
      <c r="B48" s="4">
        <v>5</v>
      </c>
      <c r="C48" s="4">
        <v>1</v>
      </c>
      <c r="D48" s="4">
        <v>1</v>
      </c>
      <c r="E48" s="4">
        <v>50</v>
      </c>
      <c r="F48" s="4">
        <v>0</v>
      </c>
      <c r="G48" s="4">
        <v>10</v>
      </c>
      <c r="H48" s="4">
        <v>46</v>
      </c>
      <c r="I48" s="4">
        <v>0</v>
      </c>
      <c r="J48" s="4">
        <v>3</v>
      </c>
      <c r="K48" s="4">
        <v>18</v>
      </c>
      <c r="L48" s="4">
        <v>0</v>
      </c>
      <c r="M48" s="4">
        <v>1</v>
      </c>
      <c r="N48" s="4">
        <v>2</v>
      </c>
      <c r="O48" s="17">
        <v>0</v>
      </c>
      <c r="P48" s="121">
        <v>0</v>
      </c>
      <c r="Q48" s="26">
        <f>SUM(B48:P48)</f>
        <v>137</v>
      </c>
    </row>
    <row r="49" spans="1:17" ht="15">
      <c r="A49" s="122" t="s">
        <v>25</v>
      </c>
      <c r="B49" s="5">
        <v>2</v>
      </c>
      <c r="C49" s="5">
        <v>0</v>
      </c>
      <c r="D49" s="5">
        <v>9</v>
      </c>
      <c r="E49" s="5">
        <v>5</v>
      </c>
      <c r="F49" s="5">
        <v>0</v>
      </c>
      <c r="G49" s="5">
        <v>0</v>
      </c>
      <c r="H49" s="5">
        <v>43</v>
      </c>
      <c r="I49" s="5">
        <v>0</v>
      </c>
      <c r="J49" s="5">
        <v>10</v>
      </c>
      <c r="K49" s="5">
        <v>31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101</v>
      </c>
    </row>
    <row r="50" spans="1:18" ht="15">
      <c r="A50" s="122" t="s">
        <v>26</v>
      </c>
      <c r="B50" s="5">
        <v>2</v>
      </c>
      <c r="C50" s="5">
        <v>0</v>
      </c>
      <c r="D50" s="5">
        <v>2</v>
      </c>
      <c r="E50" s="5">
        <v>8</v>
      </c>
      <c r="F50" s="5">
        <v>1</v>
      </c>
      <c r="G50" s="5">
        <v>4</v>
      </c>
      <c r="H50" s="5">
        <v>20</v>
      </c>
      <c r="I50" s="5">
        <v>0</v>
      </c>
      <c r="J50" s="5">
        <v>5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49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1</v>
      </c>
      <c r="E51" s="126">
        <v>4</v>
      </c>
      <c r="F51" s="126">
        <v>2</v>
      </c>
      <c r="G51" s="126">
        <v>10</v>
      </c>
      <c r="H51" s="126">
        <v>41</v>
      </c>
      <c r="I51" s="126">
        <v>0</v>
      </c>
      <c r="J51" s="126">
        <v>3</v>
      </c>
      <c r="K51" s="126">
        <v>14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76</v>
      </c>
      <c r="R51" s="124"/>
    </row>
    <row r="52" spans="1:17" s="16" customFormat="1" ht="15.75" thickBot="1">
      <c r="A52" s="129" t="s">
        <v>28</v>
      </c>
      <c r="B52" s="130">
        <f>SUM(B47:B51)</f>
        <v>20</v>
      </c>
      <c r="C52" s="130">
        <f aca="true" t="shared" si="1" ref="C52:Q52">SUM(C47:C51)</f>
        <v>1</v>
      </c>
      <c r="D52" s="130">
        <f t="shared" si="1"/>
        <v>16</v>
      </c>
      <c r="E52" s="130">
        <f t="shared" si="1"/>
        <v>91</v>
      </c>
      <c r="F52" s="130">
        <f t="shared" si="1"/>
        <v>3</v>
      </c>
      <c r="G52" s="130">
        <f t="shared" si="1"/>
        <v>32</v>
      </c>
      <c r="H52" s="130">
        <f t="shared" si="1"/>
        <v>229</v>
      </c>
      <c r="I52" s="130">
        <f t="shared" si="1"/>
        <v>0</v>
      </c>
      <c r="J52" s="130">
        <f t="shared" si="1"/>
        <v>29</v>
      </c>
      <c r="K52" s="130">
        <f t="shared" si="1"/>
        <v>98</v>
      </c>
      <c r="L52" s="130">
        <f t="shared" si="1"/>
        <v>0</v>
      </c>
      <c r="M52" s="130">
        <f t="shared" si="1"/>
        <v>1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524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2</v>
      </c>
      <c r="E55" s="4">
        <v>25</v>
      </c>
      <c r="F55" s="4">
        <v>1</v>
      </c>
      <c r="G55" s="4">
        <v>4</v>
      </c>
      <c r="H55" s="4">
        <v>18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55</v>
      </c>
    </row>
    <row r="56" spans="1:17" ht="15">
      <c r="A56" s="122" t="s">
        <v>29</v>
      </c>
      <c r="B56" s="5">
        <v>1</v>
      </c>
      <c r="C56" s="5">
        <v>0</v>
      </c>
      <c r="D56" s="5">
        <v>7</v>
      </c>
      <c r="E56" s="5">
        <v>8</v>
      </c>
      <c r="F56" s="5">
        <v>1</v>
      </c>
      <c r="G56" s="5">
        <v>11</v>
      </c>
      <c r="H56" s="5">
        <v>15</v>
      </c>
      <c r="I56" s="5">
        <v>0</v>
      </c>
      <c r="J56" s="5">
        <v>3</v>
      </c>
      <c r="K56" s="5">
        <v>5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52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7</v>
      </c>
      <c r="E57" s="126">
        <v>7</v>
      </c>
      <c r="F57" s="126">
        <v>0</v>
      </c>
      <c r="G57" s="126">
        <v>3</v>
      </c>
      <c r="H57" s="126">
        <v>26</v>
      </c>
      <c r="I57" s="126">
        <v>0</v>
      </c>
      <c r="J57" s="126">
        <v>5</v>
      </c>
      <c r="K57" s="126">
        <v>6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60</v>
      </c>
    </row>
    <row r="58" spans="1:17" s="16" customFormat="1" ht="15.75" thickBot="1">
      <c r="A58" s="129" t="s">
        <v>28</v>
      </c>
      <c r="B58" s="130">
        <f>SUM(B55:B57)</f>
        <v>7</v>
      </c>
      <c r="C58" s="130">
        <f aca="true" t="shared" si="2" ref="C58:Q58">SUM(C55:C57)</f>
        <v>0</v>
      </c>
      <c r="D58" s="130">
        <f t="shared" si="2"/>
        <v>16</v>
      </c>
      <c r="E58" s="130">
        <f t="shared" si="2"/>
        <v>40</v>
      </c>
      <c r="F58" s="130">
        <f t="shared" si="2"/>
        <v>2</v>
      </c>
      <c r="G58" s="130">
        <f t="shared" si="2"/>
        <v>18</v>
      </c>
      <c r="H58" s="130">
        <f t="shared" si="2"/>
        <v>59</v>
      </c>
      <c r="I58" s="130">
        <f t="shared" si="2"/>
        <v>0</v>
      </c>
      <c r="J58" s="130">
        <f t="shared" si="2"/>
        <v>9</v>
      </c>
      <c r="K58" s="130">
        <f t="shared" si="2"/>
        <v>12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167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3</v>
      </c>
      <c r="E61" s="4">
        <v>4</v>
      </c>
      <c r="F61" s="4">
        <v>0</v>
      </c>
      <c r="G61" s="4">
        <v>4</v>
      </c>
      <c r="H61" s="4">
        <v>28</v>
      </c>
      <c r="I61" s="4">
        <v>0</v>
      </c>
      <c r="J61" s="4">
        <v>6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53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6</v>
      </c>
      <c r="E62" s="126">
        <v>11</v>
      </c>
      <c r="F62" s="126">
        <v>0</v>
      </c>
      <c r="G62" s="126">
        <v>9</v>
      </c>
      <c r="H62" s="126">
        <v>12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43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9</v>
      </c>
      <c r="E63" s="130">
        <f t="shared" si="3"/>
        <v>15</v>
      </c>
      <c r="F63" s="130">
        <f t="shared" si="3"/>
        <v>0</v>
      </c>
      <c r="G63" s="130">
        <f t="shared" si="3"/>
        <v>13</v>
      </c>
      <c r="H63" s="130">
        <f t="shared" si="3"/>
        <v>40</v>
      </c>
      <c r="I63" s="130">
        <f t="shared" si="3"/>
        <v>0</v>
      </c>
      <c r="J63" s="130">
        <f t="shared" si="3"/>
        <v>8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96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1</v>
      </c>
      <c r="E66" s="4">
        <v>0</v>
      </c>
      <c r="F66" s="4">
        <v>0</v>
      </c>
      <c r="G66" s="4">
        <v>1</v>
      </c>
      <c r="H66" s="4">
        <v>9</v>
      </c>
      <c r="I66" s="4">
        <v>0</v>
      </c>
      <c r="J66" s="4">
        <v>1</v>
      </c>
      <c r="K66" s="4">
        <v>31</v>
      </c>
      <c r="L66" s="4">
        <v>0</v>
      </c>
      <c r="M66" s="4">
        <v>1</v>
      </c>
      <c r="N66" s="4">
        <v>3</v>
      </c>
      <c r="O66" s="17">
        <v>0</v>
      </c>
      <c r="P66" s="121">
        <v>0</v>
      </c>
      <c r="Q66" s="26">
        <f>SUM(B66:P66)</f>
        <v>48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3</v>
      </c>
      <c r="E67" s="5">
        <v>7</v>
      </c>
      <c r="F67" s="5">
        <v>1</v>
      </c>
      <c r="G67" s="5">
        <v>7</v>
      </c>
      <c r="H67" s="5">
        <v>32</v>
      </c>
      <c r="I67" s="5">
        <v>0</v>
      </c>
      <c r="J67" s="5">
        <v>3</v>
      </c>
      <c r="K67" s="5">
        <v>28</v>
      </c>
      <c r="L67" s="5">
        <v>0</v>
      </c>
      <c r="M67" s="5">
        <v>1</v>
      </c>
      <c r="N67" s="5">
        <v>0</v>
      </c>
      <c r="O67" s="8">
        <v>0</v>
      </c>
      <c r="P67" s="123">
        <v>0</v>
      </c>
      <c r="Q67" s="27">
        <f>SUM(B67:P67)</f>
        <v>83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4</v>
      </c>
      <c r="F68" s="126">
        <v>1</v>
      </c>
      <c r="G68" s="126">
        <v>1</v>
      </c>
      <c r="H68" s="126">
        <v>18</v>
      </c>
      <c r="I68" s="126">
        <v>0</v>
      </c>
      <c r="J68" s="126">
        <v>1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31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4</v>
      </c>
      <c r="E69" s="130">
        <f t="shared" si="4"/>
        <v>11</v>
      </c>
      <c r="F69" s="130">
        <f t="shared" si="4"/>
        <v>2</v>
      </c>
      <c r="G69" s="130">
        <f t="shared" si="4"/>
        <v>9</v>
      </c>
      <c r="H69" s="130">
        <f t="shared" si="4"/>
        <v>59</v>
      </c>
      <c r="I69" s="130">
        <f t="shared" si="4"/>
        <v>0</v>
      </c>
      <c r="J69" s="130">
        <f t="shared" si="4"/>
        <v>5</v>
      </c>
      <c r="K69" s="130">
        <f t="shared" si="4"/>
        <v>63</v>
      </c>
      <c r="L69" s="130">
        <f t="shared" si="4"/>
        <v>0</v>
      </c>
      <c r="M69" s="130">
        <f t="shared" si="4"/>
        <v>2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162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2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4</v>
      </c>
      <c r="K72" s="4">
        <v>16</v>
      </c>
      <c r="L72" s="4">
        <v>0</v>
      </c>
      <c r="M72" s="4">
        <v>2</v>
      </c>
      <c r="N72" s="4">
        <v>0</v>
      </c>
      <c r="O72" s="4">
        <v>0</v>
      </c>
      <c r="P72" s="133">
        <v>0</v>
      </c>
      <c r="Q72" s="134">
        <f>SUM(B72:P72)</f>
        <v>54</v>
      </c>
    </row>
    <row r="73" spans="1:17" s="135" customFormat="1" ht="15">
      <c r="A73" s="122" t="s">
        <v>26</v>
      </c>
      <c r="B73" s="5">
        <v>0</v>
      </c>
      <c r="C73" s="5">
        <v>0</v>
      </c>
      <c r="D73" s="5">
        <v>2</v>
      </c>
      <c r="E73" s="5">
        <v>7</v>
      </c>
      <c r="F73" s="5">
        <v>0</v>
      </c>
      <c r="G73" s="5">
        <v>5</v>
      </c>
      <c r="H73" s="5">
        <v>28</v>
      </c>
      <c r="I73" s="5">
        <v>0</v>
      </c>
      <c r="J73" s="5">
        <v>2</v>
      </c>
      <c r="K73" s="5">
        <v>10</v>
      </c>
      <c r="L73" s="5">
        <v>0</v>
      </c>
      <c r="M73" s="5">
        <v>1</v>
      </c>
      <c r="N73" s="5">
        <v>0</v>
      </c>
      <c r="O73" s="8">
        <v>0</v>
      </c>
      <c r="P73" s="123">
        <v>0</v>
      </c>
      <c r="Q73" s="27">
        <f>SUM(B73:P73)</f>
        <v>55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4</v>
      </c>
      <c r="E74" s="126">
        <v>2</v>
      </c>
      <c r="F74" s="126">
        <v>0</v>
      </c>
      <c r="G74" s="126">
        <v>0</v>
      </c>
      <c r="H74" s="126">
        <v>16</v>
      </c>
      <c r="I74" s="126">
        <v>0</v>
      </c>
      <c r="J74" s="126">
        <v>5</v>
      </c>
      <c r="K74" s="126">
        <v>28</v>
      </c>
      <c r="L74" s="126">
        <v>0</v>
      </c>
      <c r="M74" s="126">
        <v>8</v>
      </c>
      <c r="N74" s="126">
        <v>3</v>
      </c>
      <c r="O74" s="127">
        <v>0</v>
      </c>
      <c r="P74" s="128">
        <v>0</v>
      </c>
      <c r="Q74" s="28">
        <f>SUM(B74:P74)</f>
        <v>66</v>
      </c>
    </row>
    <row r="75" spans="1:17" s="16" customFormat="1" ht="15.75" thickBot="1">
      <c r="A75" s="129" t="s">
        <v>28</v>
      </c>
      <c r="B75" s="130">
        <f aca="true" t="shared" si="5" ref="B75:Q75">SUM(B71:B74)</f>
        <v>1</v>
      </c>
      <c r="C75" s="130">
        <f t="shared" si="5"/>
        <v>0</v>
      </c>
      <c r="D75" s="130">
        <f t="shared" si="5"/>
        <v>8</v>
      </c>
      <c r="E75" s="130">
        <f t="shared" si="5"/>
        <v>13</v>
      </c>
      <c r="F75" s="130">
        <f t="shared" si="5"/>
        <v>0</v>
      </c>
      <c r="G75" s="130">
        <f t="shared" si="5"/>
        <v>5</v>
      </c>
      <c r="H75" s="130">
        <f t="shared" si="5"/>
        <v>69</v>
      </c>
      <c r="I75" s="130">
        <f t="shared" si="5"/>
        <v>0</v>
      </c>
      <c r="J75" s="130">
        <f t="shared" si="5"/>
        <v>11</v>
      </c>
      <c r="K75" s="130">
        <f t="shared" si="5"/>
        <v>54</v>
      </c>
      <c r="L75" s="130">
        <f t="shared" si="5"/>
        <v>0</v>
      </c>
      <c r="M75" s="130">
        <f t="shared" si="5"/>
        <v>11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175</v>
      </c>
    </row>
    <row r="76" spans="1:17" ht="15.75" thickBot="1">
      <c r="A76" s="136" t="s">
        <v>5</v>
      </c>
      <c r="B76" s="137">
        <f>B52+B58+B63+B69+B75</f>
        <v>31</v>
      </c>
      <c r="C76" s="137">
        <f aca="true" t="shared" si="6" ref="C76:Q76">C52+C58+C63+C69+C75</f>
        <v>2</v>
      </c>
      <c r="D76" s="137">
        <f t="shared" si="6"/>
        <v>53</v>
      </c>
      <c r="E76" s="137">
        <f t="shared" si="6"/>
        <v>170</v>
      </c>
      <c r="F76" s="137">
        <f t="shared" si="6"/>
        <v>7</v>
      </c>
      <c r="G76" s="137">
        <f t="shared" si="6"/>
        <v>77</v>
      </c>
      <c r="H76" s="137">
        <f t="shared" si="6"/>
        <v>456</v>
      </c>
      <c r="I76" s="137">
        <f t="shared" si="6"/>
        <v>0</v>
      </c>
      <c r="J76" s="137">
        <f t="shared" si="6"/>
        <v>62</v>
      </c>
      <c r="K76" s="137">
        <f t="shared" si="6"/>
        <v>238</v>
      </c>
      <c r="L76" s="137">
        <f t="shared" si="6"/>
        <v>0</v>
      </c>
      <c r="M76" s="137">
        <f t="shared" si="6"/>
        <v>17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1124</v>
      </c>
    </row>
    <row r="92" ht="13.5" thickBot="1"/>
    <row r="93" spans="1:17" ht="15.75" thickBot="1">
      <c r="A93" s="162" t="s">
        <v>11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4"/>
    </row>
    <row r="94" spans="1:17" s="16" customFormat="1" ht="15.75" thickBot="1">
      <c r="A94" s="109" t="s">
        <v>15</v>
      </c>
      <c r="B94" s="162" t="s">
        <v>0</v>
      </c>
      <c r="C94" s="163"/>
      <c r="D94" s="164"/>
      <c r="E94" s="162" t="s">
        <v>1</v>
      </c>
      <c r="F94" s="163"/>
      <c r="G94" s="164"/>
      <c r="H94" s="162" t="s">
        <v>2</v>
      </c>
      <c r="I94" s="163"/>
      <c r="J94" s="164"/>
      <c r="K94" s="162" t="s">
        <v>3</v>
      </c>
      <c r="L94" s="163"/>
      <c r="M94" s="164"/>
      <c r="N94" s="165" t="s">
        <v>21</v>
      </c>
      <c r="O94" s="166"/>
      <c r="P94" s="167"/>
      <c r="Q94" s="109" t="s">
        <v>5</v>
      </c>
    </row>
    <row r="95" spans="1:17" ht="15.75" thickBot="1">
      <c r="A95" s="112"/>
      <c r="B95" s="112" t="s">
        <v>19</v>
      </c>
      <c r="C95" s="112" t="s">
        <v>20</v>
      </c>
      <c r="D95" s="112" t="s">
        <v>37</v>
      </c>
      <c r="E95" s="112" t="s">
        <v>19</v>
      </c>
      <c r="F95" s="112" t="s">
        <v>20</v>
      </c>
      <c r="G95" s="112" t="s">
        <v>37</v>
      </c>
      <c r="H95" s="112" t="s">
        <v>19</v>
      </c>
      <c r="I95" s="112" t="s">
        <v>22</v>
      </c>
      <c r="J95" s="112" t="s">
        <v>37</v>
      </c>
      <c r="K95" s="112" t="s">
        <v>19</v>
      </c>
      <c r="L95" s="112" t="s">
        <v>22</v>
      </c>
      <c r="M95" s="112" t="s">
        <v>37</v>
      </c>
      <c r="N95" s="112" t="s">
        <v>19</v>
      </c>
      <c r="O95" s="112" t="s">
        <v>22</v>
      </c>
      <c r="P95" s="112" t="s">
        <v>37</v>
      </c>
      <c r="Q95" s="112"/>
    </row>
    <row r="96" spans="1:17" ht="15">
      <c r="A96" s="21" t="s">
        <v>12</v>
      </c>
      <c r="B96" s="19">
        <f>B52</f>
        <v>20</v>
      </c>
      <c r="C96" s="19">
        <f aca="true" t="shared" si="7" ref="C96:P96">C52</f>
        <v>1</v>
      </c>
      <c r="D96" s="19">
        <f t="shared" si="7"/>
        <v>16</v>
      </c>
      <c r="E96" s="19">
        <f t="shared" si="7"/>
        <v>91</v>
      </c>
      <c r="F96" s="19">
        <f t="shared" si="7"/>
        <v>3</v>
      </c>
      <c r="G96" s="19">
        <f t="shared" si="7"/>
        <v>32</v>
      </c>
      <c r="H96" s="19">
        <f t="shared" si="7"/>
        <v>229</v>
      </c>
      <c r="I96" s="19">
        <f t="shared" si="7"/>
        <v>0</v>
      </c>
      <c r="J96" s="19">
        <f t="shared" si="7"/>
        <v>29</v>
      </c>
      <c r="K96" s="19">
        <f t="shared" si="7"/>
        <v>98</v>
      </c>
      <c r="L96" s="19">
        <f t="shared" si="7"/>
        <v>0</v>
      </c>
      <c r="M96" s="19">
        <f t="shared" si="7"/>
        <v>1</v>
      </c>
      <c r="N96" s="19">
        <f t="shared" si="7"/>
        <v>4</v>
      </c>
      <c r="O96" s="19">
        <f t="shared" si="7"/>
        <v>0</v>
      </c>
      <c r="P96" s="19">
        <f t="shared" si="7"/>
        <v>0</v>
      </c>
      <c r="Q96" s="27">
        <f>SUM(B96:O96)</f>
        <v>524</v>
      </c>
    </row>
    <row r="97" spans="1:17" ht="15">
      <c r="A97" s="21" t="s">
        <v>13</v>
      </c>
      <c r="B97" s="19">
        <f>B58</f>
        <v>7</v>
      </c>
      <c r="C97" s="19">
        <f aca="true" t="shared" si="8" ref="C97:P97">C58</f>
        <v>0</v>
      </c>
      <c r="D97" s="19">
        <f t="shared" si="8"/>
        <v>16</v>
      </c>
      <c r="E97" s="19">
        <f t="shared" si="8"/>
        <v>40</v>
      </c>
      <c r="F97" s="19">
        <f t="shared" si="8"/>
        <v>2</v>
      </c>
      <c r="G97" s="19">
        <f t="shared" si="8"/>
        <v>18</v>
      </c>
      <c r="H97" s="19">
        <f t="shared" si="8"/>
        <v>59</v>
      </c>
      <c r="I97" s="19">
        <f t="shared" si="8"/>
        <v>0</v>
      </c>
      <c r="J97" s="19">
        <f t="shared" si="8"/>
        <v>9</v>
      </c>
      <c r="K97" s="19">
        <f t="shared" si="8"/>
        <v>12</v>
      </c>
      <c r="L97" s="19">
        <f t="shared" si="8"/>
        <v>0</v>
      </c>
      <c r="M97" s="19">
        <f t="shared" si="8"/>
        <v>3</v>
      </c>
      <c r="N97" s="19">
        <f t="shared" si="8"/>
        <v>1</v>
      </c>
      <c r="O97" s="19">
        <f t="shared" si="8"/>
        <v>0</v>
      </c>
      <c r="P97" s="19">
        <f t="shared" si="8"/>
        <v>0</v>
      </c>
      <c r="Q97" s="27">
        <f>SUM(B97:O97)</f>
        <v>167</v>
      </c>
    </row>
    <row r="98" spans="1:17" ht="15">
      <c r="A98" s="21" t="s">
        <v>14</v>
      </c>
      <c r="B98" s="19">
        <f>B63</f>
        <v>0</v>
      </c>
      <c r="C98" s="19">
        <f aca="true" t="shared" si="9" ref="C98:P98">C63</f>
        <v>0</v>
      </c>
      <c r="D98" s="19">
        <f t="shared" si="9"/>
        <v>9</v>
      </c>
      <c r="E98" s="19">
        <f t="shared" si="9"/>
        <v>15</v>
      </c>
      <c r="F98" s="19">
        <f t="shared" si="9"/>
        <v>0</v>
      </c>
      <c r="G98" s="19">
        <f t="shared" si="9"/>
        <v>13</v>
      </c>
      <c r="H98" s="19">
        <f t="shared" si="9"/>
        <v>40</v>
      </c>
      <c r="I98" s="19">
        <f t="shared" si="9"/>
        <v>0</v>
      </c>
      <c r="J98" s="19">
        <f t="shared" si="9"/>
        <v>8</v>
      </c>
      <c r="K98" s="19">
        <f t="shared" si="9"/>
        <v>11</v>
      </c>
      <c r="L98" s="19">
        <f t="shared" si="9"/>
        <v>0</v>
      </c>
      <c r="M98" s="19">
        <f t="shared" si="9"/>
        <v>0</v>
      </c>
      <c r="N98" s="19">
        <f t="shared" si="9"/>
        <v>0</v>
      </c>
      <c r="O98" s="19">
        <f t="shared" si="9"/>
        <v>0</v>
      </c>
      <c r="P98" s="19">
        <f t="shared" si="9"/>
        <v>0</v>
      </c>
      <c r="Q98" s="27">
        <f>SUM(B98:O98)</f>
        <v>96</v>
      </c>
    </row>
    <row r="99" spans="1:17" ht="15">
      <c r="A99" s="21" t="s">
        <v>16</v>
      </c>
      <c r="B99" s="19">
        <f>B69</f>
        <v>3</v>
      </c>
      <c r="C99" s="19">
        <f aca="true" t="shared" si="10" ref="C99:P99">C69</f>
        <v>1</v>
      </c>
      <c r="D99" s="19">
        <f t="shared" si="10"/>
        <v>4</v>
      </c>
      <c r="E99" s="19">
        <f t="shared" si="10"/>
        <v>11</v>
      </c>
      <c r="F99" s="19">
        <f t="shared" si="10"/>
        <v>2</v>
      </c>
      <c r="G99" s="19">
        <f t="shared" si="10"/>
        <v>9</v>
      </c>
      <c r="H99" s="19">
        <f t="shared" si="10"/>
        <v>59</v>
      </c>
      <c r="I99" s="19">
        <f t="shared" si="10"/>
        <v>0</v>
      </c>
      <c r="J99" s="19">
        <f t="shared" si="10"/>
        <v>5</v>
      </c>
      <c r="K99" s="19">
        <f t="shared" si="10"/>
        <v>63</v>
      </c>
      <c r="L99" s="19">
        <f t="shared" si="10"/>
        <v>0</v>
      </c>
      <c r="M99" s="19">
        <f t="shared" si="10"/>
        <v>2</v>
      </c>
      <c r="N99" s="19">
        <f t="shared" si="10"/>
        <v>3</v>
      </c>
      <c r="O99" s="19">
        <f t="shared" si="10"/>
        <v>0</v>
      </c>
      <c r="P99" s="19">
        <f t="shared" si="10"/>
        <v>0</v>
      </c>
      <c r="Q99" s="27">
        <f>SUM(B99:O99)</f>
        <v>162</v>
      </c>
    </row>
    <row r="100" spans="1:17" ht="15.75" thickBot="1">
      <c r="A100" s="22" t="s">
        <v>17</v>
      </c>
      <c r="B100" s="20">
        <f>B75</f>
        <v>1</v>
      </c>
      <c r="C100" s="20">
        <f aca="true" t="shared" si="11" ref="C100:P100">C75</f>
        <v>0</v>
      </c>
      <c r="D100" s="20">
        <f t="shared" si="11"/>
        <v>8</v>
      </c>
      <c r="E100" s="20">
        <f t="shared" si="11"/>
        <v>13</v>
      </c>
      <c r="F100" s="20">
        <f t="shared" si="11"/>
        <v>0</v>
      </c>
      <c r="G100" s="20">
        <f t="shared" si="11"/>
        <v>5</v>
      </c>
      <c r="H100" s="20">
        <f t="shared" si="11"/>
        <v>69</v>
      </c>
      <c r="I100" s="20">
        <f t="shared" si="11"/>
        <v>0</v>
      </c>
      <c r="J100" s="20">
        <f t="shared" si="11"/>
        <v>11</v>
      </c>
      <c r="K100" s="20">
        <f t="shared" si="11"/>
        <v>54</v>
      </c>
      <c r="L100" s="20">
        <f t="shared" si="11"/>
        <v>0</v>
      </c>
      <c r="M100" s="20">
        <f t="shared" si="11"/>
        <v>11</v>
      </c>
      <c r="N100" s="20">
        <f t="shared" si="11"/>
        <v>3</v>
      </c>
      <c r="O100" s="20">
        <f t="shared" si="11"/>
        <v>0</v>
      </c>
      <c r="P100" s="20">
        <f t="shared" si="11"/>
        <v>0</v>
      </c>
      <c r="Q100" s="27">
        <f>SUM(B100:O100)</f>
        <v>175</v>
      </c>
    </row>
    <row r="101" spans="1:17" ht="15.75" thickBot="1">
      <c r="A101" s="115" t="s">
        <v>5</v>
      </c>
      <c r="B101" s="116">
        <f aca="true" t="shared" si="12" ref="B101:Q101">SUM(B96:B100)</f>
        <v>31</v>
      </c>
      <c r="C101" s="137">
        <f t="shared" si="12"/>
        <v>2</v>
      </c>
      <c r="D101" s="137">
        <f t="shared" si="12"/>
        <v>53</v>
      </c>
      <c r="E101" s="137">
        <f t="shared" si="12"/>
        <v>170</v>
      </c>
      <c r="F101" s="137">
        <f t="shared" si="12"/>
        <v>7</v>
      </c>
      <c r="G101" s="137">
        <f t="shared" si="12"/>
        <v>77</v>
      </c>
      <c r="H101" s="137">
        <f t="shared" si="12"/>
        <v>456</v>
      </c>
      <c r="I101" s="137">
        <f t="shared" si="12"/>
        <v>0</v>
      </c>
      <c r="J101" s="137">
        <f t="shared" si="12"/>
        <v>62</v>
      </c>
      <c r="K101" s="137">
        <f t="shared" si="12"/>
        <v>238</v>
      </c>
      <c r="L101" s="137">
        <f t="shared" si="12"/>
        <v>0</v>
      </c>
      <c r="M101" s="137">
        <f t="shared" si="12"/>
        <v>17</v>
      </c>
      <c r="N101" s="137">
        <f t="shared" si="12"/>
        <v>11</v>
      </c>
      <c r="O101" s="137">
        <f t="shared" si="12"/>
        <v>0</v>
      </c>
      <c r="P101" s="137">
        <f t="shared" si="12"/>
        <v>0</v>
      </c>
      <c r="Q101" s="117">
        <f t="shared" si="12"/>
        <v>1124</v>
      </c>
    </row>
    <row r="103" spans="1:2" ht="12.75">
      <c r="A103" s="6"/>
      <c r="B103" s="14"/>
    </row>
    <row r="104" spans="1:2" ht="12.75">
      <c r="A104" s="6"/>
      <c r="B104" s="14"/>
    </row>
    <row r="105" spans="1:2" ht="13.5" thickBot="1">
      <c r="A105" s="6"/>
      <c r="B105" s="14"/>
    </row>
    <row r="106" spans="1:5" s="16" customFormat="1" ht="13.5" thickBot="1">
      <c r="A106" s="138" t="s">
        <v>15</v>
      </c>
      <c r="B106" s="139" t="s">
        <v>52</v>
      </c>
      <c r="C106" s="140" t="s">
        <v>53</v>
      </c>
      <c r="D106" s="141" t="s">
        <v>37</v>
      </c>
      <c r="E106" s="142" t="s">
        <v>5</v>
      </c>
    </row>
    <row r="107" spans="1:5" ht="12.75">
      <c r="A107" s="143" t="s">
        <v>6</v>
      </c>
      <c r="B107" s="144">
        <f aca="true" t="shared" si="13" ref="B107:D111">B96+E96+H96+K96+N96</f>
        <v>442</v>
      </c>
      <c r="C107" s="145">
        <f t="shared" si="13"/>
        <v>4</v>
      </c>
      <c r="D107" s="145">
        <f t="shared" si="13"/>
        <v>78</v>
      </c>
      <c r="E107" s="146">
        <f>SUM(B107:D107)</f>
        <v>524</v>
      </c>
    </row>
    <row r="108" spans="1:5" ht="12.75">
      <c r="A108" s="147" t="s">
        <v>54</v>
      </c>
      <c r="B108" s="148">
        <f t="shared" si="13"/>
        <v>119</v>
      </c>
      <c r="C108" s="149">
        <f t="shared" si="13"/>
        <v>2</v>
      </c>
      <c r="D108" s="145">
        <f t="shared" si="13"/>
        <v>46</v>
      </c>
      <c r="E108" s="146">
        <f>SUM(B108:D108)</f>
        <v>167</v>
      </c>
    </row>
    <row r="109" spans="1:5" ht="12.75">
      <c r="A109" s="147" t="s">
        <v>23</v>
      </c>
      <c r="B109" s="148">
        <f t="shared" si="13"/>
        <v>66</v>
      </c>
      <c r="C109" s="149">
        <f t="shared" si="13"/>
        <v>0</v>
      </c>
      <c r="D109" s="145">
        <f t="shared" si="13"/>
        <v>30</v>
      </c>
      <c r="E109" s="146">
        <f>SUM(B109:D109)</f>
        <v>96</v>
      </c>
    </row>
    <row r="110" spans="1:5" ht="12.75">
      <c r="A110" s="147" t="s">
        <v>51</v>
      </c>
      <c r="B110" s="148">
        <f t="shared" si="13"/>
        <v>139</v>
      </c>
      <c r="C110" s="149">
        <f t="shared" si="13"/>
        <v>3</v>
      </c>
      <c r="D110" s="145">
        <f t="shared" si="13"/>
        <v>20</v>
      </c>
      <c r="E110" s="146">
        <f>SUM(B110:D110)</f>
        <v>162</v>
      </c>
    </row>
    <row r="111" spans="1:5" ht="13.5" thickBot="1">
      <c r="A111" s="150" t="s">
        <v>7</v>
      </c>
      <c r="B111" s="151">
        <f t="shared" si="13"/>
        <v>140</v>
      </c>
      <c r="C111" s="152">
        <f t="shared" si="13"/>
        <v>0</v>
      </c>
      <c r="D111" s="145">
        <f t="shared" si="13"/>
        <v>35</v>
      </c>
      <c r="E111" s="146">
        <f>SUM(B111:D111)</f>
        <v>175</v>
      </c>
    </row>
    <row r="112" spans="1:5" s="16" customFormat="1" ht="13.5" thickBot="1">
      <c r="A112" s="153" t="s">
        <v>5</v>
      </c>
      <c r="B112" s="154">
        <f>SUM(B107:B111)</f>
        <v>906</v>
      </c>
      <c r="C112" s="155">
        <f>SUM(C107:C111)</f>
        <v>9</v>
      </c>
      <c r="D112" s="155">
        <f>SUM(D107:D111)</f>
        <v>209</v>
      </c>
      <c r="E112" s="142">
        <f>SUM(E107:E111)</f>
        <v>1124</v>
      </c>
    </row>
    <row r="113" ht="12.75">
      <c r="A11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93:Q93"/>
    <mergeCell ref="B94:D94"/>
    <mergeCell ref="E94:G94"/>
    <mergeCell ref="H94:J94"/>
    <mergeCell ref="K94:M94"/>
    <mergeCell ref="N94:P94"/>
  </mergeCells>
  <printOptions/>
  <pageMargins left="0.17" right="0.17" top="1" bottom="1" header="0.492125985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80" zoomScaleSheetLayoutView="80" workbookViewId="0" topLeftCell="A1">
      <selection activeCell="E18" sqref="E18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40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24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165</v>
      </c>
    </row>
    <row r="11" spans="1:17" ht="24" customHeight="1">
      <c r="A11" s="160" t="s">
        <v>36</v>
      </c>
      <c r="B11" s="49">
        <v>4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5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24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9.5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24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4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78</v>
      </c>
      <c r="R14" s="57"/>
    </row>
    <row r="15" spans="1:17" s="46" customFormat="1" ht="12.75" thickBot="1">
      <c r="A15" s="62" t="s">
        <v>28</v>
      </c>
      <c r="B15" s="63">
        <f>SUM(B10:B14)</f>
        <v>19</v>
      </c>
      <c r="C15" s="64">
        <f aca="true" t="shared" si="0" ref="C15:Q15">SUM(C10:C14)</f>
        <v>0</v>
      </c>
      <c r="D15" s="65">
        <f t="shared" si="0"/>
        <v>22</v>
      </c>
      <c r="E15" s="65">
        <f t="shared" si="0"/>
        <v>90</v>
      </c>
      <c r="F15" s="65">
        <f t="shared" si="0"/>
        <v>2</v>
      </c>
      <c r="G15" s="65">
        <f t="shared" si="0"/>
        <v>36</v>
      </c>
      <c r="H15" s="65">
        <f t="shared" si="0"/>
        <v>225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531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6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55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7</v>
      </c>
      <c r="E20" s="58">
        <v>6</v>
      </c>
      <c r="F20" s="58">
        <v>0</v>
      </c>
      <c r="G20" s="58">
        <v>3</v>
      </c>
      <c r="H20" s="58">
        <v>27</v>
      </c>
      <c r="I20" s="58">
        <v>0</v>
      </c>
      <c r="J20" s="58">
        <v>6</v>
      </c>
      <c r="K20" s="58">
        <v>6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61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18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60</v>
      </c>
      <c r="I21" s="65">
        <f t="shared" si="1"/>
        <v>0</v>
      </c>
      <c r="J21" s="65">
        <f t="shared" si="1"/>
        <v>12</v>
      </c>
      <c r="K21" s="65">
        <f t="shared" si="1"/>
        <v>12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174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28</v>
      </c>
      <c r="I24" s="49">
        <v>0</v>
      </c>
      <c r="J24" s="49">
        <v>6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7</v>
      </c>
      <c r="E25" s="58">
        <v>11</v>
      </c>
      <c r="F25" s="58">
        <v>0</v>
      </c>
      <c r="G25" s="58">
        <v>11</v>
      </c>
      <c r="H25" s="58">
        <v>12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15</v>
      </c>
      <c r="H26" s="65">
        <f t="shared" si="2"/>
        <v>40</v>
      </c>
      <c r="I26" s="65">
        <f t="shared" si="2"/>
        <v>0</v>
      </c>
      <c r="J26" s="65">
        <f t="shared" si="2"/>
        <v>9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8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10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175</v>
      </c>
    </row>
    <row r="39" spans="1:17" ht="12.75" thickBot="1">
      <c r="A39" s="71" t="s">
        <v>5</v>
      </c>
      <c r="B39" s="72">
        <f>B15+B21+B26+B32+B38</f>
        <v>30</v>
      </c>
      <c r="C39" s="72">
        <f aca="true" t="shared" si="5" ref="C39:P39">C15+C21+C26+C32+C38</f>
        <v>1</v>
      </c>
      <c r="D39" s="72">
        <f t="shared" si="5"/>
        <v>66</v>
      </c>
      <c r="E39" s="72">
        <f t="shared" si="5"/>
        <v>166</v>
      </c>
      <c r="F39" s="72">
        <f t="shared" si="5"/>
        <v>3</v>
      </c>
      <c r="G39" s="72">
        <f t="shared" si="5"/>
        <v>91</v>
      </c>
      <c r="H39" s="72">
        <f t="shared" si="5"/>
        <v>449</v>
      </c>
      <c r="I39" s="72">
        <f t="shared" si="5"/>
        <v>0</v>
      </c>
      <c r="J39" s="72">
        <f t="shared" si="5"/>
        <v>68</v>
      </c>
      <c r="K39" s="72">
        <f t="shared" si="5"/>
        <v>243</v>
      </c>
      <c r="L39" s="72">
        <f t="shared" si="5"/>
        <v>0</v>
      </c>
      <c r="M39" s="72">
        <f t="shared" si="5"/>
        <v>16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v>1144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40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v>19</v>
      </c>
      <c r="C49" s="80">
        <f>B49/$L$49</f>
        <v>0.04318181818181818</v>
      </c>
      <c r="D49" s="81">
        <v>90</v>
      </c>
      <c r="E49" s="80">
        <f>D49/$L$49</f>
        <v>0.20454545454545456</v>
      </c>
      <c r="F49" s="81">
        <v>225</v>
      </c>
      <c r="G49" s="80">
        <f>F49/$L$49</f>
        <v>0.5113636363636364</v>
      </c>
      <c r="H49" s="81">
        <v>101</v>
      </c>
      <c r="I49" s="80">
        <f>H49/$L$49</f>
        <v>0.22954545454545455</v>
      </c>
      <c r="J49" s="82">
        <v>4</v>
      </c>
      <c r="K49" s="80">
        <f>J49/L49</f>
        <v>0.00909090909090909</v>
      </c>
      <c r="L49" s="83">
        <v>440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v>7</v>
      </c>
      <c r="C50" s="80">
        <f>B50/$L$50</f>
        <v>0.05982905982905983</v>
      </c>
      <c r="D50" s="85">
        <v>37</v>
      </c>
      <c r="E50" s="80">
        <f>D50/$L$50</f>
        <v>0.3162393162393162</v>
      </c>
      <c r="F50" s="85">
        <v>60</v>
      </c>
      <c r="G50" s="80">
        <f>F50/$L$50</f>
        <v>0.5128205128205128</v>
      </c>
      <c r="H50" s="85">
        <v>12</v>
      </c>
      <c r="I50" s="80">
        <f>H50/L50</f>
        <v>0.10256410256410256</v>
      </c>
      <c r="J50" s="86">
        <v>1</v>
      </c>
      <c r="K50" s="80">
        <f>J50/L50</f>
        <v>0.008547008547008548</v>
      </c>
      <c r="L50" s="87"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v>0</v>
      </c>
      <c r="C51" s="80">
        <f>B51/$L$51</f>
        <v>0</v>
      </c>
      <c r="D51" s="85">
        <v>15</v>
      </c>
      <c r="E51" s="80">
        <f>D51/$L$51</f>
        <v>0.22727272727272727</v>
      </c>
      <c r="F51" s="85">
        <v>40</v>
      </c>
      <c r="G51" s="80">
        <f>F51/$L$51</f>
        <v>0.6060606060606061</v>
      </c>
      <c r="H51" s="85">
        <v>11</v>
      </c>
      <c r="I51" s="80">
        <f>H51/L51</f>
        <v>0.16666666666666666</v>
      </c>
      <c r="J51" s="86">
        <v>0</v>
      </c>
      <c r="K51" s="80">
        <f>J51/L51</f>
        <v>0</v>
      </c>
      <c r="L51" s="87"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v>3</v>
      </c>
      <c r="C52" s="80">
        <f>B52/$L$52</f>
        <v>0.021897810218978103</v>
      </c>
      <c r="D52" s="84">
        <v>11</v>
      </c>
      <c r="E52" s="80">
        <f>D52/$L$52</f>
        <v>0.08029197080291971</v>
      </c>
      <c r="F52" s="84">
        <v>56</v>
      </c>
      <c r="G52" s="80">
        <f>F52/$L$52</f>
        <v>0.40875912408759124</v>
      </c>
      <c r="H52" s="84">
        <v>64</v>
      </c>
      <c r="I52" s="80">
        <f>H52/L52</f>
        <v>0.46715328467153283</v>
      </c>
      <c r="J52" s="84">
        <v>3</v>
      </c>
      <c r="K52" s="80">
        <f>J52/L52</f>
        <v>0.021897810218978103</v>
      </c>
      <c r="L52" s="87"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v>1</v>
      </c>
      <c r="C53" s="80">
        <f>B53/$L$53</f>
        <v>0.007142857142857143</v>
      </c>
      <c r="D53" s="88">
        <v>13</v>
      </c>
      <c r="E53" s="80">
        <f>D53/$L$53</f>
        <v>0.09285714285714286</v>
      </c>
      <c r="F53" s="88">
        <v>68</v>
      </c>
      <c r="G53" s="80">
        <f>F53/$L$53</f>
        <v>0.4857142857142857</v>
      </c>
      <c r="H53" s="88">
        <v>55</v>
      </c>
      <c r="I53" s="80">
        <f>H53/L53</f>
        <v>0.39285714285714285</v>
      </c>
      <c r="J53" s="88">
        <v>3</v>
      </c>
      <c r="K53" s="80">
        <f>J53/L53</f>
        <v>0.02142857142857143</v>
      </c>
      <c r="L53" s="89"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30</v>
      </c>
      <c r="C54" s="40">
        <f>B54/$L$54</f>
        <v>0.03337041156840934</v>
      </c>
      <c r="D54" s="34">
        <f t="shared" si="6"/>
        <v>166</v>
      </c>
      <c r="E54" s="40">
        <f>D54/$L$54</f>
        <v>0.1846496106785317</v>
      </c>
      <c r="F54" s="34">
        <f t="shared" si="6"/>
        <v>449</v>
      </c>
      <c r="G54" s="40">
        <f>F54/$L$54</f>
        <v>0.4994438264738598</v>
      </c>
      <c r="H54" s="34">
        <f t="shared" si="6"/>
        <v>243</v>
      </c>
      <c r="I54" s="40">
        <f>H54/$L$54</f>
        <v>0.27030033370411566</v>
      </c>
      <c r="J54" s="34">
        <f t="shared" si="6"/>
        <v>11</v>
      </c>
      <c r="K54" s="40">
        <f>J54/$L$54</f>
        <v>0.012235817575083427</v>
      </c>
      <c r="L54" s="35">
        <v>899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0.03337041156840934</v>
      </c>
      <c r="C55" s="100"/>
      <c r="D55" s="100">
        <f>D54/L54</f>
        <v>0.1846496106785317</v>
      </c>
      <c r="E55" s="100"/>
      <c r="F55" s="100">
        <f>F54/L54</f>
        <v>0.4994438264738598</v>
      </c>
      <c r="G55" s="100"/>
      <c r="H55" s="100">
        <f>H54/L54</f>
        <v>0.27030033370411566</v>
      </c>
      <c r="I55" s="100"/>
      <c r="J55" s="100">
        <f>J54/L54</f>
        <v>0.012235817575083427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v>22</v>
      </c>
      <c r="C60" s="91">
        <f aca="true" t="shared" si="7" ref="C60:C65">B60/L60</f>
        <v>0.2391304347826087</v>
      </c>
      <c r="D60" s="92">
        <v>38</v>
      </c>
      <c r="E60" s="91">
        <f aca="true" t="shared" si="8" ref="E60:E65">D60/L60</f>
        <v>0.41304347826086957</v>
      </c>
      <c r="F60" s="92">
        <v>31</v>
      </c>
      <c r="G60" s="91">
        <f aca="true" t="shared" si="9" ref="G60:G65">F60/L60</f>
        <v>0.33695652173913043</v>
      </c>
      <c r="H60" s="92">
        <v>1</v>
      </c>
      <c r="I60" s="91">
        <f aca="true" t="shared" si="10" ref="I60:I65">H60/L60</f>
        <v>0.010869565217391304</v>
      </c>
      <c r="J60" s="93">
        <v>0</v>
      </c>
      <c r="K60" s="91">
        <f aca="true" t="shared" si="11" ref="K60:K65">J60/L60</f>
        <v>0</v>
      </c>
      <c r="L60" s="94">
        <v>92</v>
      </c>
      <c r="M60" s="42"/>
      <c r="V60" s="16"/>
    </row>
    <row r="61" spans="1:22" ht="15">
      <c r="A61" s="77" t="s">
        <v>13</v>
      </c>
      <c r="B61" s="95">
        <v>18</v>
      </c>
      <c r="C61" s="80">
        <f t="shared" si="7"/>
        <v>0.3157894736842105</v>
      </c>
      <c r="D61" s="85">
        <v>24</v>
      </c>
      <c r="E61" s="80">
        <f t="shared" si="8"/>
        <v>0.42105263157894735</v>
      </c>
      <c r="F61" s="85">
        <v>12</v>
      </c>
      <c r="G61" s="80">
        <f t="shared" si="9"/>
        <v>0.21052631578947367</v>
      </c>
      <c r="H61" s="85">
        <v>3</v>
      </c>
      <c r="I61" s="80">
        <f t="shared" si="10"/>
        <v>0.05263157894736842</v>
      </c>
      <c r="J61" s="86">
        <f>S99+T99+U99</f>
        <v>0</v>
      </c>
      <c r="K61" s="80">
        <f t="shared" si="11"/>
        <v>0</v>
      </c>
      <c r="L61" s="87">
        <v>57</v>
      </c>
      <c r="M61" s="42"/>
      <c r="V61" s="16"/>
    </row>
    <row r="62" spans="1:22" ht="15">
      <c r="A62" s="77" t="s">
        <v>14</v>
      </c>
      <c r="B62" s="95">
        <v>10</v>
      </c>
      <c r="C62" s="80">
        <f t="shared" si="7"/>
        <v>0.29411764705882354</v>
      </c>
      <c r="D62" s="85">
        <v>15</v>
      </c>
      <c r="E62" s="80">
        <f t="shared" si="8"/>
        <v>0.4411764705882353</v>
      </c>
      <c r="F62" s="85">
        <v>9</v>
      </c>
      <c r="G62" s="80">
        <f t="shared" si="9"/>
        <v>0.2647058823529412</v>
      </c>
      <c r="H62" s="85">
        <v>0</v>
      </c>
      <c r="I62" s="80">
        <f t="shared" si="10"/>
        <v>0</v>
      </c>
      <c r="J62" s="86">
        <v>0</v>
      </c>
      <c r="K62" s="80">
        <f t="shared" si="11"/>
        <v>0</v>
      </c>
      <c r="L62" s="87">
        <v>34</v>
      </c>
      <c r="M62" s="74"/>
      <c r="V62" s="16"/>
    </row>
    <row r="63" spans="1:22" ht="15">
      <c r="A63" s="77" t="s">
        <v>16</v>
      </c>
      <c r="B63" s="95">
        <v>7</v>
      </c>
      <c r="C63" s="80">
        <f t="shared" si="7"/>
        <v>0.25925925925925924</v>
      </c>
      <c r="D63" s="84">
        <v>12</v>
      </c>
      <c r="E63" s="80">
        <f t="shared" si="8"/>
        <v>0.4444444444444444</v>
      </c>
      <c r="F63" s="84">
        <v>6</v>
      </c>
      <c r="G63" s="80">
        <f t="shared" si="9"/>
        <v>0.2222222222222222</v>
      </c>
      <c r="H63" s="84">
        <v>2</v>
      </c>
      <c r="I63" s="80">
        <f t="shared" si="10"/>
        <v>0.07407407407407407</v>
      </c>
      <c r="J63" s="84">
        <v>0</v>
      </c>
      <c r="K63" s="80">
        <f t="shared" si="11"/>
        <v>0</v>
      </c>
      <c r="L63" s="87">
        <v>27</v>
      </c>
      <c r="M63" s="42"/>
      <c r="V63" s="16"/>
    </row>
    <row r="64" spans="1:22" ht="15.75" thickBot="1">
      <c r="A64" s="78" t="s">
        <v>17</v>
      </c>
      <c r="B64" s="96">
        <v>10</v>
      </c>
      <c r="C64" s="97">
        <f t="shared" si="7"/>
        <v>0.2857142857142857</v>
      </c>
      <c r="D64" s="98">
        <v>5</v>
      </c>
      <c r="E64" s="97">
        <f t="shared" si="8"/>
        <v>0.14285714285714285</v>
      </c>
      <c r="F64" s="98">
        <v>10</v>
      </c>
      <c r="G64" s="97">
        <f t="shared" si="9"/>
        <v>0.2857142857142857</v>
      </c>
      <c r="H64" s="98">
        <v>10</v>
      </c>
      <c r="I64" s="97">
        <f t="shared" si="10"/>
        <v>0.2857142857142857</v>
      </c>
      <c r="J64" s="98">
        <v>0</v>
      </c>
      <c r="K64" s="97">
        <f t="shared" si="11"/>
        <v>0</v>
      </c>
      <c r="L64" s="99">
        <v>35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67</v>
      </c>
      <c r="C65" s="40">
        <f t="shared" si="7"/>
        <v>0.27346938775510204</v>
      </c>
      <c r="D65" s="34">
        <f>SUM(D60:D64)</f>
        <v>94</v>
      </c>
      <c r="E65" s="40">
        <f t="shared" si="8"/>
        <v>0.3836734693877551</v>
      </c>
      <c r="F65" s="33">
        <f>SUM(F60:F64)</f>
        <v>68</v>
      </c>
      <c r="G65" s="40">
        <f t="shared" si="9"/>
        <v>0.27755102040816326</v>
      </c>
      <c r="H65" s="34">
        <f>SUM(H60:H64)</f>
        <v>16</v>
      </c>
      <c r="I65" s="40">
        <f t="shared" si="10"/>
        <v>0.0653061224489796</v>
      </c>
      <c r="J65" s="34">
        <f>SUM(J60:J64)</f>
        <v>0</v>
      </c>
      <c r="K65" s="40">
        <f t="shared" si="11"/>
        <v>0</v>
      </c>
      <c r="L65" s="35">
        <v>245</v>
      </c>
    </row>
    <row r="66" spans="2:22" ht="12.75">
      <c r="B66" s="100">
        <f>B65/L65</f>
        <v>0.27346938775510204</v>
      </c>
      <c r="C66" s="100"/>
      <c r="D66" s="100">
        <f>D65/L65</f>
        <v>0.3836734693877551</v>
      </c>
      <c r="E66" s="100"/>
      <c r="F66" s="100">
        <f>F65/L65</f>
        <v>0.27755102040816326</v>
      </c>
      <c r="G66" s="100"/>
      <c r="H66" s="100">
        <f>H65/L65</f>
        <v>0.0653061224489796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0.07721280602636535</v>
      </c>
      <c r="D71" s="79">
        <f>D60+D49</f>
        <v>128</v>
      </c>
      <c r="E71" s="80">
        <f>D71/L71</f>
        <v>0.24105461393596986</v>
      </c>
      <c r="F71" s="79">
        <f>F60+F49</f>
        <v>256</v>
      </c>
      <c r="G71" s="80">
        <f>F71/L71</f>
        <v>0.4821092278719397</v>
      </c>
      <c r="H71" s="79">
        <f>H60+H49</f>
        <v>102</v>
      </c>
      <c r="I71" s="80">
        <f>H71/L71</f>
        <v>0.192090395480226</v>
      </c>
      <c r="J71" s="79">
        <f>J60+J49</f>
        <v>4</v>
      </c>
      <c r="K71" s="80">
        <f>J71/L71</f>
        <v>0.007532956685499058</v>
      </c>
      <c r="L71" s="83">
        <v>531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0.14367816091954022</v>
      </c>
      <c r="D72" s="79">
        <f>D61+D50</f>
        <v>61</v>
      </c>
      <c r="E72" s="80">
        <f>D72/L72</f>
        <v>0.3505747126436782</v>
      </c>
      <c r="F72" s="79">
        <f>F61+F50</f>
        <v>72</v>
      </c>
      <c r="G72" s="80">
        <f>F72/L72</f>
        <v>0.41379310344827586</v>
      </c>
      <c r="H72" s="79">
        <f>H61+H50</f>
        <v>15</v>
      </c>
      <c r="I72" s="80">
        <f>H72/L72</f>
        <v>0.08620689655172414</v>
      </c>
      <c r="J72" s="79">
        <f>J61+J50</f>
        <v>1</v>
      </c>
      <c r="K72" s="80">
        <f>J72/L72</f>
        <v>0.005747126436781609</v>
      </c>
      <c r="L72" s="87">
        <v>174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49</v>
      </c>
      <c r="G73" s="80">
        <f>F73/L73</f>
        <v>0.49</v>
      </c>
      <c r="H73" s="79">
        <f>H62+H51</f>
        <v>11</v>
      </c>
      <c r="I73" s="80">
        <f>H73/L73</f>
        <v>0.11</v>
      </c>
      <c r="J73" s="79">
        <f>J62+J51</f>
        <v>0</v>
      </c>
      <c r="K73" s="80">
        <f>J73/L73</f>
        <v>0</v>
      </c>
      <c r="L73" s="87"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7"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0.06285714285714286</v>
      </c>
      <c r="D75" s="79">
        <f>D64+D53</f>
        <v>18</v>
      </c>
      <c r="E75" s="80">
        <f>D75/L75</f>
        <v>0.10285714285714286</v>
      </c>
      <c r="F75" s="79">
        <f>F64+F53</f>
        <v>78</v>
      </c>
      <c r="G75" s="80">
        <f>F75/L75</f>
        <v>0.44571428571428573</v>
      </c>
      <c r="H75" s="79">
        <f>H64+H53</f>
        <v>65</v>
      </c>
      <c r="I75" s="80">
        <f>H75/L75</f>
        <v>0.37142857142857144</v>
      </c>
      <c r="J75" s="79">
        <f>J64+J53</f>
        <v>3</v>
      </c>
      <c r="K75" s="80">
        <f>J75/L75</f>
        <v>0.017142857142857144</v>
      </c>
      <c r="L75" s="87">
        <v>175</v>
      </c>
      <c r="M75" s="75"/>
      <c r="V75" s="16"/>
    </row>
    <row r="76" spans="1:22" ht="15.75" thickBot="1">
      <c r="A76" s="32" t="s">
        <v>5</v>
      </c>
      <c r="B76" s="33">
        <f>SUM(B71:B75)</f>
        <v>97</v>
      </c>
      <c r="C76" s="40">
        <f>B76/$L$76</f>
        <v>0.08479020979020979</v>
      </c>
      <c r="D76" s="34">
        <f>SUM(D71:D75)</f>
        <v>260</v>
      </c>
      <c r="E76" s="40">
        <f>D76/$L$76</f>
        <v>0.22727272727272727</v>
      </c>
      <c r="F76" s="33">
        <f>SUM(F71:F75)</f>
        <v>517</v>
      </c>
      <c r="G76" s="40">
        <f>F76/$L$76</f>
        <v>0.4519230769230769</v>
      </c>
      <c r="H76" s="34">
        <f>SUM(H71:H75)</f>
        <v>259</v>
      </c>
      <c r="I76" s="40">
        <f>H76/$L$76</f>
        <v>0.2263986013986014</v>
      </c>
      <c r="J76" s="34">
        <f>SUM(J71:J75)</f>
        <v>11</v>
      </c>
      <c r="K76" s="40">
        <f>J76/$L$76</f>
        <v>0.009615384615384616</v>
      </c>
      <c r="L76" s="35">
        <v>1144</v>
      </c>
      <c r="V76" s="16"/>
    </row>
    <row r="77" spans="1:22" ht="12.75">
      <c r="A77" t="s">
        <v>18</v>
      </c>
      <c r="B77" s="100">
        <f>B76/L76</f>
        <v>0.08479020979020979</v>
      </c>
      <c r="C77" s="100"/>
      <c r="D77" s="100">
        <f>D76/L76</f>
        <v>0.22727272727272727</v>
      </c>
      <c r="E77" s="100"/>
      <c r="F77" s="100">
        <f>F76/L76</f>
        <v>0.4519230769230769</v>
      </c>
      <c r="G77" s="100"/>
      <c r="H77" s="100">
        <f>H76/L76</f>
        <v>0.2263986013986014</v>
      </c>
      <c r="I77" s="100"/>
      <c r="J77" s="100">
        <f>J76/L76</f>
        <v>0.009615384615384616</v>
      </c>
      <c r="K77" s="100"/>
      <c r="L77" s="101">
        <f>SUM(B77:J77)</f>
        <v>1</v>
      </c>
      <c r="V77" s="16"/>
    </row>
  </sheetData>
  <mergeCells count="36">
    <mergeCell ref="A6:Q6"/>
    <mergeCell ref="A1:Q1"/>
    <mergeCell ref="A2:Q2"/>
    <mergeCell ref="A3:Q3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57:L57"/>
    <mergeCell ref="A68:L68"/>
    <mergeCell ref="A41:L41"/>
    <mergeCell ref="A42:L42"/>
    <mergeCell ref="A43:L43"/>
    <mergeCell ref="A46:L46"/>
  </mergeCells>
  <printOptions/>
  <pageMargins left="0.54" right="0.17" top="0.45" bottom="0.41" header="0.22" footer="0.2"/>
  <pageSetup horizontalDpi="600" verticalDpi="600" orientation="landscape" paperSize="9" scale="9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3" sqref="A43:L43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65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28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1</v>
      </c>
      <c r="E11" s="49">
        <v>50</v>
      </c>
      <c r="F11" s="49">
        <v>0</v>
      </c>
      <c r="G11" s="49">
        <v>12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139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3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77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21</v>
      </c>
      <c r="E15" s="65">
        <f t="shared" si="0"/>
        <v>90</v>
      </c>
      <c r="F15" s="65">
        <f t="shared" si="0"/>
        <v>2</v>
      </c>
      <c r="G15" s="65">
        <f t="shared" si="0"/>
        <v>35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100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528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54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17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59</v>
      </c>
      <c r="I21" s="65">
        <f t="shared" si="1"/>
        <v>0</v>
      </c>
      <c r="J21" s="65">
        <f t="shared" si="1"/>
        <v>12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172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6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54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11</v>
      </c>
      <c r="F25" s="58">
        <v>0</v>
      </c>
      <c r="G25" s="58">
        <v>9</v>
      </c>
      <c r="H25" s="58">
        <v>12</v>
      </c>
      <c r="I25" s="58">
        <v>0</v>
      </c>
      <c r="J25" s="58">
        <v>4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45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13</v>
      </c>
      <c r="H26" s="65">
        <f t="shared" si="2"/>
        <v>39</v>
      </c>
      <c r="I26" s="65">
        <f t="shared" si="2"/>
        <v>0</v>
      </c>
      <c r="J26" s="65">
        <f t="shared" si="2"/>
        <v>10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174</v>
      </c>
    </row>
    <row r="39" spans="1:17" ht="12.75" thickBot="1">
      <c r="A39" s="71" t="s">
        <v>5</v>
      </c>
      <c r="B39" s="72">
        <f>B15+B21+B26+B32+B38</f>
        <v>29</v>
      </c>
      <c r="C39" s="72">
        <f aca="true" t="shared" si="5" ref="C39:P39">C15+C21+C26+C32+C38</f>
        <v>1</v>
      </c>
      <c r="D39" s="72">
        <f t="shared" si="5"/>
        <v>64</v>
      </c>
      <c r="E39" s="72">
        <f t="shared" si="5"/>
        <v>166</v>
      </c>
      <c r="F39" s="72">
        <f t="shared" si="5"/>
        <v>3</v>
      </c>
      <c r="G39" s="72">
        <f t="shared" si="5"/>
        <v>87</v>
      </c>
      <c r="H39" s="72">
        <f t="shared" si="5"/>
        <v>448</v>
      </c>
      <c r="I39" s="72">
        <f t="shared" si="5"/>
        <v>0</v>
      </c>
      <c r="J39" s="72">
        <f t="shared" si="5"/>
        <v>69</v>
      </c>
      <c r="K39" s="72">
        <f t="shared" si="5"/>
        <v>244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1137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65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90</v>
      </c>
      <c r="E49" s="80">
        <f>D49/$L$49</f>
        <v>0.2054794520547945</v>
      </c>
      <c r="F49" s="81">
        <f>H15</f>
        <v>226</v>
      </c>
      <c r="G49" s="80">
        <f>F49/$L$49</f>
        <v>0.5159817351598174</v>
      </c>
      <c r="H49" s="81">
        <f>K15</f>
        <v>100</v>
      </c>
      <c r="I49" s="80">
        <f>H49/$L$49</f>
        <v>0.228310502283105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7</v>
      </c>
      <c r="C50" s="80">
        <f>B50/$L$50</f>
        <v>0.05982905982905983</v>
      </c>
      <c r="D50" s="85">
        <f>E21</f>
        <v>37</v>
      </c>
      <c r="E50" s="80">
        <f>D50/$L$50</f>
        <v>0.3162393162393162</v>
      </c>
      <c r="F50" s="85">
        <f>H21</f>
        <v>59</v>
      </c>
      <c r="G50" s="80">
        <f>F50/$L$50</f>
        <v>0.5042735042735043</v>
      </c>
      <c r="H50" s="85">
        <f>K21</f>
        <v>13</v>
      </c>
      <c r="I50" s="80">
        <f>H50/L50</f>
        <v>0.1111111111111111</v>
      </c>
      <c r="J50" s="86">
        <f>N21</f>
        <v>1</v>
      </c>
      <c r="K50" s="80">
        <f>J50/L50</f>
        <v>0.008547008547008548</v>
      </c>
      <c r="L50" s="83">
        <f>B50+D50+F50+H50+J50</f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15</v>
      </c>
      <c r="E51" s="80">
        <f>D51/$L$51</f>
        <v>0.22727272727272727</v>
      </c>
      <c r="F51" s="85">
        <f>H26</f>
        <v>39</v>
      </c>
      <c r="G51" s="80">
        <f>F51/$L$51</f>
        <v>0.5909090909090909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0.021897810218978103</v>
      </c>
      <c r="D52" s="84">
        <f>E32</f>
        <v>11</v>
      </c>
      <c r="E52" s="80">
        <f>D52/$L$52</f>
        <v>0.08029197080291971</v>
      </c>
      <c r="F52" s="84">
        <f>H32</f>
        <v>56</v>
      </c>
      <c r="G52" s="80">
        <f>F52/$L$52</f>
        <v>0.40875912408759124</v>
      </c>
      <c r="H52" s="84">
        <f>K32</f>
        <v>64</v>
      </c>
      <c r="I52" s="80">
        <f>H52/L52</f>
        <v>0.46715328467153283</v>
      </c>
      <c r="J52" s="84">
        <f>N32</f>
        <v>3</v>
      </c>
      <c r="K52" s="80">
        <f>J52/L52</f>
        <v>0.021897810218978103</v>
      </c>
      <c r="L52" s="83">
        <f>B52+D52+F52+H52+J52</f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13</v>
      </c>
      <c r="E53" s="80">
        <f>D53/$L$53</f>
        <v>0.09285714285714286</v>
      </c>
      <c r="F53" s="88">
        <f>H38</f>
        <v>68</v>
      </c>
      <c r="G53" s="80">
        <f>F53/$L$53</f>
        <v>0.4857142857142857</v>
      </c>
      <c r="H53" s="88">
        <f>K38</f>
        <v>55</v>
      </c>
      <c r="I53" s="80">
        <f>H53/L53</f>
        <v>0.39285714285714285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29</v>
      </c>
      <c r="C54" s="40">
        <f>B54/$L$54</f>
        <v>0.03229398663697105</v>
      </c>
      <c r="D54" s="34">
        <f t="shared" si="6"/>
        <v>166</v>
      </c>
      <c r="E54" s="40">
        <f>D54/$L$54</f>
        <v>0.18485523385300667</v>
      </c>
      <c r="F54" s="34">
        <f t="shared" si="6"/>
        <v>448</v>
      </c>
      <c r="G54" s="40">
        <f>F54/$L$54</f>
        <v>0.49888641425389757</v>
      </c>
      <c r="H54" s="34">
        <f t="shared" si="6"/>
        <v>244</v>
      </c>
      <c r="I54" s="40">
        <f>H54/$L$54</f>
        <v>0.2717149220489978</v>
      </c>
      <c r="J54" s="34">
        <f t="shared" si="6"/>
        <v>11</v>
      </c>
      <c r="K54" s="40">
        <f>J54/$L$54</f>
        <v>0.012249443207126948</v>
      </c>
      <c r="L54" s="35">
        <f>SUM(L49:L53)</f>
        <v>898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0.03229398663697105</v>
      </c>
      <c r="C55" s="100"/>
      <c r="D55" s="100">
        <f>D54/L54</f>
        <v>0.18485523385300667</v>
      </c>
      <c r="E55" s="100"/>
      <c r="F55" s="100">
        <f>F54/L54</f>
        <v>0.49888641425389757</v>
      </c>
      <c r="G55" s="100"/>
      <c r="H55" s="100">
        <f>H54/L54</f>
        <v>0.2717149220489978</v>
      </c>
      <c r="I55" s="100"/>
      <c r="J55" s="100">
        <f>J54/L54</f>
        <v>0.012249443207126948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21</v>
      </c>
      <c r="C60" s="91">
        <f aca="true" t="shared" si="7" ref="C60:C65">B60/L60</f>
        <v>0.23333333333333334</v>
      </c>
      <c r="D60" s="92">
        <f>F15+G15</f>
        <v>37</v>
      </c>
      <c r="E60" s="91">
        <f aca="true" t="shared" si="8" ref="E60:E65">D60/L60</f>
        <v>0.4111111111111111</v>
      </c>
      <c r="F60" s="92">
        <f>I15+J15</f>
        <v>31</v>
      </c>
      <c r="G60" s="91">
        <f aca="true" t="shared" si="9" ref="G60:G65">F60/L60</f>
        <v>0.34444444444444444</v>
      </c>
      <c r="H60" s="92">
        <f>L15+M15</f>
        <v>1</v>
      </c>
      <c r="I60" s="91">
        <f aca="true" t="shared" si="10" ref="I60:I65">H60/L60</f>
        <v>0.011111111111111112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90</v>
      </c>
      <c r="M60" s="42"/>
      <c r="V60" s="16"/>
    </row>
    <row r="61" spans="1:22" ht="15">
      <c r="A61" s="77" t="s">
        <v>13</v>
      </c>
      <c r="B61" s="95">
        <f>C21+D21</f>
        <v>17</v>
      </c>
      <c r="C61" s="80">
        <f t="shared" si="7"/>
        <v>0.3090909090909091</v>
      </c>
      <c r="D61" s="85">
        <f>F21+G21</f>
        <v>23</v>
      </c>
      <c r="E61" s="80">
        <f t="shared" si="8"/>
        <v>0.41818181818181815</v>
      </c>
      <c r="F61" s="85">
        <f>I21+J21</f>
        <v>12</v>
      </c>
      <c r="G61" s="80">
        <f t="shared" si="9"/>
        <v>0.21818181818181817</v>
      </c>
      <c r="H61" s="85">
        <f>L21+M21</f>
        <v>3</v>
      </c>
      <c r="I61" s="80">
        <f t="shared" si="10"/>
        <v>0.05454545454545454</v>
      </c>
      <c r="J61" s="86">
        <f>O21+P21</f>
        <v>0</v>
      </c>
      <c r="K61" s="80">
        <f t="shared" si="11"/>
        <v>0</v>
      </c>
      <c r="L61" s="83">
        <f>B61+D61+F61+H61+J61</f>
        <v>55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0.30303030303030304</v>
      </c>
      <c r="D62" s="85">
        <f>F26+G26</f>
        <v>13</v>
      </c>
      <c r="E62" s="80">
        <f t="shared" si="8"/>
        <v>0.3939393939393939</v>
      </c>
      <c r="F62" s="85">
        <f>I26+J26</f>
        <v>10</v>
      </c>
      <c r="G62" s="80">
        <f t="shared" si="9"/>
        <v>0.30303030303030304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33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0.25925925925925924</v>
      </c>
      <c r="D63" s="84">
        <f>F32+G32</f>
        <v>12</v>
      </c>
      <c r="E63" s="80">
        <f t="shared" si="8"/>
        <v>0.4444444444444444</v>
      </c>
      <c r="F63" s="84">
        <f>I32+J32</f>
        <v>6</v>
      </c>
      <c r="G63" s="80">
        <f t="shared" si="9"/>
        <v>0.2222222222222222</v>
      </c>
      <c r="H63" s="84">
        <f>L32+M32</f>
        <v>2</v>
      </c>
      <c r="I63" s="80">
        <f t="shared" si="10"/>
        <v>0.07407407407407407</v>
      </c>
      <c r="J63" s="84">
        <f>O32+P32</f>
        <v>0</v>
      </c>
      <c r="K63" s="80">
        <f t="shared" si="11"/>
        <v>0</v>
      </c>
      <c r="L63" s="83">
        <f>B63+D63+F63+H63+J63</f>
        <v>27</v>
      </c>
      <c r="M63" s="42"/>
      <c r="V63" s="16"/>
    </row>
    <row r="64" spans="1:22" ht="15.75" thickBot="1">
      <c r="A64" s="78" t="s">
        <v>17</v>
      </c>
      <c r="B64" s="96">
        <f>C38+D38</f>
        <v>10</v>
      </c>
      <c r="C64" s="97">
        <f t="shared" si="7"/>
        <v>0.29411764705882354</v>
      </c>
      <c r="D64" s="98">
        <f>F38+G38</f>
        <v>5</v>
      </c>
      <c r="E64" s="97">
        <f t="shared" si="8"/>
        <v>0.14705882352941177</v>
      </c>
      <c r="F64" s="98">
        <f>I38+J38</f>
        <v>10</v>
      </c>
      <c r="G64" s="97">
        <f t="shared" si="9"/>
        <v>0.29411764705882354</v>
      </c>
      <c r="H64" s="98">
        <f>L38+M38</f>
        <v>9</v>
      </c>
      <c r="I64" s="97">
        <f t="shared" si="10"/>
        <v>0.2647058823529412</v>
      </c>
      <c r="J64" s="98">
        <f>O38+P38</f>
        <v>0</v>
      </c>
      <c r="K64" s="97">
        <f t="shared" si="11"/>
        <v>0</v>
      </c>
      <c r="L64" s="83">
        <f>B64+D64+F64+H64+J64</f>
        <v>34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65</v>
      </c>
      <c r="C65" s="40">
        <f t="shared" si="7"/>
        <v>0.2719665271966527</v>
      </c>
      <c r="D65" s="34">
        <f>SUM(D60:D64)</f>
        <v>90</v>
      </c>
      <c r="E65" s="40">
        <f t="shared" si="8"/>
        <v>0.37656903765690375</v>
      </c>
      <c r="F65" s="33">
        <f>SUM(F60:F64)</f>
        <v>69</v>
      </c>
      <c r="G65" s="40">
        <f t="shared" si="9"/>
        <v>0.28870292887029286</v>
      </c>
      <c r="H65" s="34">
        <f>SUM(H60:H64)</f>
        <v>15</v>
      </c>
      <c r="I65" s="40">
        <f t="shared" si="10"/>
        <v>0.06276150627615062</v>
      </c>
      <c r="J65" s="34">
        <f>SUM(J60:J64)</f>
        <v>0</v>
      </c>
      <c r="K65" s="40">
        <f t="shared" si="11"/>
        <v>0</v>
      </c>
      <c r="L65" s="35">
        <f>SUM(L60:L64)</f>
        <v>239</v>
      </c>
    </row>
    <row r="66" spans="2:22" ht="12.75">
      <c r="B66" s="100">
        <f>B65/L65</f>
        <v>0.2719665271966527</v>
      </c>
      <c r="C66" s="100"/>
      <c r="D66" s="100">
        <f>D65/L65</f>
        <v>0.37656903765690375</v>
      </c>
      <c r="E66" s="100"/>
      <c r="F66" s="100">
        <f>F65/L65</f>
        <v>0.28870292887029286</v>
      </c>
      <c r="G66" s="100"/>
      <c r="H66" s="100">
        <f>H65/L65</f>
        <v>0.06276150627615062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39</v>
      </c>
      <c r="C71" s="80">
        <f>B71/L71</f>
        <v>0.07386363636363637</v>
      </c>
      <c r="D71" s="79">
        <f>D60+D49</f>
        <v>127</v>
      </c>
      <c r="E71" s="80">
        <f>D71/L71</f>
        <v>0.24053030303030304</v>
      </c>
      <c r="F71" s="79">
        <f>F60+F49</f>
        <v>257</v>
      </c>
      <c r="G71" s="80">
        <f>F71/L71</f>
        <v>0.48674242424242425</v>
      </c>
      <c r="H71" s="79">
        <f>H60+H49</f>
        <v>101</v>
      </c>
      <c r="I71" s="80">
        <f>H71/L71</f>
        <v>0.19128787878787878</v>
      </c>
      <c r="J71" s="79">
        <f>J60+J49</f>
        <v>4</v>
      </c>
      <c r="K71" s="80">
        <f>J71/L71</f>
        <v>0.007575757575757576</v>
      </c>
      <c r="L71" s="83">
        <f>B71+D71+F71+H71+J71</f>
        <v>528</v>
      </c>
      <c r="M71" s="75"/>
      <c r="V71" s="16"/>
    </row>
    <row r="72" spans="1:22" ht="15">
      <c r="A72" s="77" t="s">
        <v>13</v>
      </c>
      <c r="B72" s="79">
        <f>B61+B50</f>
        <v>24</v>
      </c>
      <c r="C72" s="80">
        <f>B72/L72</f>
        <v>0.13953488372093023</v>
      </c>
      <c r="D72" s="79">
        <f>D61+D50</f>
        <v>60</v>
      </c>
      <c r="E72" s="80">
        <f>D72/L72</f>
        <v>0.3488372093023256</v>
      </c>
      <c r="F72" s="79">
        <f>F61+F50</f>
        <v>71</v>
      </c>
      <c r="G72" s="80">
        <f>F72/L72</f>
        <v>0.4127906976744186</v>
      </c>
      <c r="H72" s="79">
        <f>H61+H50</f>
        <v>16</v>
      </c>
      <c r="I72" s="80">
        <f>H72/L72</f>
        <v>0.09302325581395349</v>
      </c>
      <c r="J72" s="79">
        <f>J61+J50</f>
        <v>1</v>
      </c>
      <c r="K72" s="80">
        <f>J72/L72</f>
        <v>0.005813953488372093</v>
      </c>
      <c r="L72" s="83">
        <f>B72+D72+F72+H72+J72</f>
        <v>172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28</v>
      </c>
      <c r="E73" s="80">
        <f>D73/L73</f>
        <v>0.2828282828282828</v>
      </c>
      <c r="F73" s="79">
        <f>F62+F51</f>
        <v>49</v>
      </c>
      <c r="G73" s="80">
        <f>F73/L73</f>
        <v>0.494949494949495</v>
      </c>
      <c r="H73" s="79">
        <f>H62+H51</f>
        <v>12</v>
      </c>
      <c r="I73" s="80">
        <f>H73/L73</f>
        <v>0.12121212121212122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0.06321839080459771</v>
      </c>
      <c r="D75" s="79">
        <f>D64+D53</f>
        <v>18</v>
      </c>
      <c r="E75" s="80">
        <f>D75/L75</f>
        <v>0.10344827586206896</v>
      </c>
      <c r="F75" s="79">
        <f>F64+F53</f>
        <v>78</v>
      </c>
      <c r="G75" s="80">
        <f>F75/L75</f>
        <v>0.4482758620689655</v>
      </c>
      <c r="H75" s="79">
        <f>H64+H53</f>
        <v>64</v>
      </c>
      <c r="I75" s="80">
        <f>H75/L75</f>
        <v>0.367816091954023</v>
      </c>
      <c r="J75" s="79">
        <f>J64+J53</f>
        <v>3</v>
      </c>
      <c r="K75" s="80">
        <f>J75/L75</f>
        <v>0.017241379310344827</v>
      </c>
      <c r="L75" s="83">
        <f>B75+D75+F75+H75+J75</f>
        <v>174</v>
      </c>
      <c r="M75" s="75"/>
      <c r="V75" s="16"/>
    </row>
    <row r="76" spans="1:22" ht="15.75" thickBot="1">
      <c r="A76" s="32" t="s">
        <v>5</v>
      </c>
      <c r="B76" s="33">
        <f>SUM(B71:B75)</f>
        <v>94</v>
      </c>
      <c r="C76" s="40">
        <f>B76/$L$76</f>
        <v>0.08267370272647317</v>
      </c>
      <c r="D76" s="34">
        <f>SUM(D71:D75)</f>
        <v>256</v>
      </c>
      <c r="E76" s="40">
        <f>D76/$L$76</f>
        <v>0.22515391380826738</v>
      </c>
      <c r="F76" s="33">
        <f>SUM(F71:F75)</f>
        <v>517</v>
      </c>
      <c r="G76" s="40">
        <f>F76/$L$76</f>
        <v>0.4547053649956025</v>
      </c>
      <c r="H76" s="34">
        <f>SUM(H71:H75)</f>
        <v>259</v>
      </c>
      <c r="I76" s="40">
        <f>H76/$L$76</f>
        <v>0.227792436235708</v>
      </c>
      <c r="J76" s="34">
        <f>SUM(J71:J75)</f>
        <v>11</v>
      </c>
      <c r="K76" s="40">
        <f>J76/$L$76</f>
        <v>0.009674582233948988</v>
      </c>
      <c r="L76" s="35">
        <f>SUM(L71:L75)</f>
        <v>1137</v>
      </c>
      <c r="V76" s="16"/>
    </row>
    <row r="77" spans="1:22" ht="12.75">
      <c r="A77" t="s">
        <v>18</v>
      </c>
      <c r="B77" s="100">
        <f>B76/L76</f>
        <v>0.08267370272647317</v>
      </c>
      <c r="C77" s="100"/>
      <c r="D77" s="100">
        <f>D76/L76</f>
        <v>0.22515391380826738</v>
      </c>
      <c r="E77" s="100"/>
      <c r="F77" s="100">
        <f>F76/L76</f>
        <v>0.4547053649956025</v>
      </c>
      <c r="G77" s="100"/>
      <c r="H77" s="100">
        <f>H76/L76</f>
        <v>0.227792436235708</v>
      </c>
      <c r="I77" s="100"/>
      <c r="J77" s="100">
        <f>J76/L76</f>
        <v>0.009674582233948988</v>
      </c>
      <c r="K77" s="100"/>
      <c r="L77" s="101">
        <f>SUM(B77:J77)</f>
        <v>1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37" right="0.17" top="0.45" bottom="0.76" header="0.24" footer="0.42"/>
  <pageSetup horizontalDpi="600" verticalDpi="600" orientation="landscape" paperSize="9" scale="9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1" sqref="A41:IV41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66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78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4</v>
      </c>
      <c r="F12" s="53">
        <v>0</v>
      </c>
      <c r="G12" s="53">
        <v>0</v>
      </c>
      <c r="H12" s="53">
        <v>42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39</v>
      </c>
      <c r="I14" s="58">
        <v>0</v>
      </c>
      <c r="J14" s="58">
        <v>2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80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23</v>
      </c>
      <c r="E15" s="65">
        <f t="shared" si="0"/>
        <v>89</v>
      </c>
      <c r="F15" s="65">
        <f t="shared" si="0"/>
        <v>2</v>
      </c>
      <c r="G15" s="65">
        <f t="shared" si="0"/>
        <v>40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535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60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Q21">SUM(C18:C20)</f>
        <v>0</v>
      </c>
      <c r="D21" s="65">
        <f t="shared" si="1"/>
        <v>19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58</v>
      </c>
      <c r="I21" s="65">
        <f t="shared" si="1"/>
        <v>0</v>
      </c>
      <c r="J21" s="65">
        <f t="shared" si="1"/>
        <v>13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173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28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46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24</v>
      </c>
      <c r="I35" s="49">
        <v>0</v>
      </c>
      <c r="J35" s="49">
        <v>5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6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13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>B15+B21+B26+B32+B38</f>
        <v>28</v>
      </c>
      <c r="C39" s="72">
        <f aca="true" t="shared" si="5" ref="C39:P39">C15+C21+C26+C32+C38</f>
        <v>1</v>
      </c>
      <c r="D39" s="72">
        <f t="shared" si="5"/>
        <v>69</v>
      </c>
      <c r="E39" s="72">
        <f t="shared" si="5"/>
        <v>164</v>
      </c>
      <c r="F39" s="72">
        <f t="shared" si="5"/>
        <v>3</v>
      </c>
      <c r="G39" s="72">
        <f t="shared" si="5"/>
        <v>96</v>
      </c>
      <c r="H39" s="72">
        <f t="shared" si="5"/>
        <v>446</v>
      </c>
      <c r="I39" s="72">
        <f t="shared" si="5"/>
        <v>0</v>
      </c>
      <c r="J39" s="72">
        <f t="shared" si="5"/>
        <v>70</v>
      </c>
      <c r="K39" s="72">
        <f t="shared" si="5"/>
        <v>245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1148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66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89</v>
      </c>
      <c r="E49" s="80">
        <f>D49/$L$49</f>
        <v>0.20319634703196346</v>
      </c>
      <c r="F49" s="81">
        <f>H15</f>
        <v>226</v>
      </c>
      <c r="G49" s="80">
        <f>F49/$L$49</f>
        <v>0.5159817351598174</v>
      </c>
      <c r="H49" s="81">
        <f>K15</f>
        <v>101</v>
      </c>
      <c r="I49" s="80">
        <f>H49/$L$49</f>
        <v>0.23059360730593606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0.21212121212121213</v>
      </c>
      <c r="F51" s="85">
        <f>H26</f>
        <v>40</v>
      </c>
      <c r="G51" s="80">
        <f>F51/$L$51</f>
        <v>0.6060606060606061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0.022058823529411766</v>
      </c>
      <c r="D52" s="84">
        <f>E32</f>
        <v>11</v>
      </c>
      <c r="E52" s="80">
        <f>D52/$L$52</f>
        <v>0.08088235294117647</v>
      </c>
      <c r="F52" s="84">
        <f>H32</f>
        <v>55</v>
      </c>
      <c r="G52" s="80">
        <f>F52/$L$52</f>
        <v>0.40441176470588236</v>
      </c>
      <c r="H52" s="84">
        <f>K32</f>
        <v>64</v>
      </c>
      <c r="I52" s="80">
        <f>H52/L52</f>
        <v>0.47058823529411764</v>
      </c>
      <c r="J52" s="84">
        <f>N32</f>
        <v>3</v>
      </c>
      <c r="K52" s="80">
        <f>J52/L52</f>
        <v>0.022058823529411766</v>
      </c>
      <c r="L52" s="83">
        <f>B52+D52+F52+H52+J52</f>
        <v>136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13</v>
      </c>
      <c r="E53" s="80">
        <f>D53/$L$53</f>
        <v>0.09352517985611511</v>
      </c>
      <c r="F53" s="88">
        <f>H38</f>
        <v>67</v>
      </c>
      <c r="G53" s="80">
        <f>F53/$L$53</f>
        <v>0.48201438848920863</v>
      </c>
      <c r="H53" s="88">
        <f>K38</f>
        <v>55</v>
      </c>
      <c r="I53" s="80">
        <f>H53/L53</f>
        <v>0.39568345323741005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28</v>
      </c>
      <c r="C54" s="40">
        <f>B54/$L$54</f>
        <v>0.03131991051454139</v>
      </c>
      <c r="D54" s="34">
        <f t="shared" si="6"/>
        <v>164</v>
      </c>
      <c r="E54" s="40">
        <f>D54/$L$54</f>
        <v>0.18344519015659955</v>
      </c>
      <c r="F54" s="34">
        <f t="shared" si="6"/>
        <v>446</v>
      </c>
      <c r="G54" s="40">
        <f>F54/$L$54</f>
        <v>0.4988814317673378</v>
      </c>
      <c r="H54" s="34">
        <f t="shared" si="6"/>
        <v>245</v>
      </c>
      <c r="I54" s="40">
        <f>H54/$L$54</f>
        <v>0.2740492170022371</v>
      </c>
      <c r="J54" s="34">
        <f t="shared" si="6"/>
        <v>11</v>
      </c>
      <c r="K54" s="40">
        <f>J54/$L$54</f>
        <v>0.012304250559284116</v>
      </c>
      <c r="L54" s="35">
        <f>SUM(L49:L53)</f>
        <v>894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0.03131991051454139</v>
      </c>
      <c r="C55" s="100"/>
      <c r="D55" s="100">
        <f>D54/L54</f>
        <v>0.18344519015659955</v>
      </c>
      <c r="E55" s="100"/>
      <c r="F55" s="100">
        <f>F54/L54</f>
        <v>0.4988814317673378</v>
      </c>
      <c r="G55" s="100"/>
      <c r="H55" s="100">
        <f>H54/L54</f>
        <v>0.2740492170022371</v>
      </c>
      <c r="I55" s="100"/>
      <c r="J55" s="100">
        <f>J54/L54</f>
        <v>0.012304250559284116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23</v>
      </c>
      <c r="C60" s="91">
        <f aca="true" t="shared" si="7" ref="C60:C65">B60/L60</f>
        <v>0.23711340206185566</v>
      </c>
      <c r="D60" s="92">
        <f>F15+G15</f>
        <v>42</v>
      </c>
      <c r="E60" s="91">
        <f aca="true" t="shared" si="8" ref="E60:E65">D60/L60</f>
        <v>0.4329896907216495</v>
      </c>
      <c r="F60" s="92">
        <f>I15+J15</f>
        <v>31</v>
      </c>
      <c r="G60" s="91">
        <f aca="true" t="shared" si="9" ref="G60:G65">F60/L60</f>
        <v>0.31958762886597936</v>
      </c>
      <c r="H60" s="92">
        <f>L15+M15</f>
        <v>1</v>
      </c>
      <c r="I60" s="91">
        <f aca="true" t="shared" si="10" ref="I60:I65">H60/L60</f>
        <v>0.010309278350515464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19</v>
      </c>
      <c r="C61" s="80">
        <f t="shared" si="7"/>
        <v>0.3275862068965517</v>
      </c>
      <c r="D61" s="85">
        <f>F21+G21</f>
        <v>23</v>
      </c>
      <c r="E61" s="80">
        <f t="shared" si="8"/>
        <v>0.39655172413793105</v>
      </c>
      <c r="F61" s="85">
        <f>I21+J21</f>
        <v>13</v>
      </c>
      <c r="G61" s="80">
        <f t="shared" si="9"/>
        <v>0.22413793103448276</v>
      </c>
      <c r="H61" s="85">
        <f>L21+M21</f>
        <v>3</v>
      </c>
      <c r="I61" s="80">
        <f t="shared" si="10"/>
        <v>0.05172413793103448</v>
      </c>
      <c r="J61" s="86">
        <f>O21+P21</f>
        <v>0</v>
      </c>
      <c r="K61" s="80">
        <f t="shared" si="11"/>
        <v>0</v>
      </c>
      <c r="L61" s="83">
        <f>B61+D61+F61+H61+J61</f>
        <v>58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0.29411764705882354</v>
      </c>
      <c r="D62" s="85">
        <f>F26+G26</f>
        <v>16</v>
      </c>
      <c r="E62" s="80">
        <f t="shared" si="8"/>
        <v>0.47058823529411764</v>
      </c>
      <c r="F62" s="85">
        <f>I26+J26</f>
        <v>8</v>
      </c>
      <c r="G62" s="80">
        <f t="shared" si="9"/>
        <v>0.23529411764705882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</v>
      </c>
      <c r="D63" s="84">
        <f>F32+G32</f>
        <v>12</v>
      </c>
      <c r="E63" s="80">
        <f t="shared" si="8"/>
        <v>0.42857142857142855</v>
      </c>
      <c r="F63" s="84">
        <f>I32+J32</f>
        <v>7</v>
      </c>
      <c r="G63" s="80">
        <f t="shared" si="9"/>
        <v>0.25</v>
      </c>
      <c r="H63" s="84">
        <f>L32+M32</f>
        <v>2</v>
      </c>
      <c r="I63" s="80">
        <f t="shared" si="10"/>
        <v>0.07142857142857142</v>
      </c>
      <c r="J63" s="84">
        <f>O32+P32</f>
        <v>0</v>
      </c>
      <c r="K63" s="80">
        <f t="shared" si="11"/>
        <v>0</v>
      </c>
      <c r="L63" s="83">
        <f>B63+D63+F63+H63+J63</f>
        <v>28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7"/>
        <v>0.2972972972972973</v>
      </c>
      <c r="D64" s="98">
        <f>F38+G38</f>
        <v>6</v>
      </c>
      <c r="E64" s="97">
        <f t="shared" si="8"/>
        <v>0.16216216216216217</v>
      </c>
      <c r="F64" s="98">
        <f>I38+J38</f>
        <v>11</v>
      </c>
      <c r="G64" s="97">
        <f t="shared" si="9"/>
        <v>0.2972972972972973</v>
      </c>
      <c r="H64" s="98">
        <f>L38+M38</f>
        <v>9</v>
      </c>
      <c r="I64" s="97">
        <f t="shared" si="10"/>
        <v>0.24324324324324326</v>
      </c>
      <c r="J64" s="98">
        <f>O38+P38</f>
        <v>0</v>
      </c>
      <c r="K64" s="97">
        <f t="shared" si="11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70</v>
      </c>
      <c r="C65" s="40">
        <f t="shared" si="7"/>
        <v>0.2755905511811024</v>
      </c>
      <c r="D65" s="34">
        <f>SUM(D60:D64)</f>
        <v>99</v>
      </c>
      <c r="E65" s="40">
        <f t="shared" si="8"/>
        <v>0.38976377952755903</v>
      </c>
      <c r="F65" s="33">
        <f>SUM(F60:F64)</f>
        <v>70</v>
      </c>
      <c r="G65" s="40">
        <f t="shared" si="9"/>
        <v>0.2755905511811024</v>
      </c>
      <c r="H65" s="34">
        <f>SUM(H60:H64)</f>
        <v>15</v>
      </c>
      <c r="I65" s="40">
        <f t="shared" si="10"/>
        <v>0.05905511811023622</v>
      </c>
      <c r="J65" s="34">
        <f>SUM(J60:J64)</f>
        <v>0</v>
      </c>
      <c r="K65" s="40">
        <f t="shared" si="11"/>
        <v>0</v>
      </c>
      <c r="L65" s="35">
        <f>SUM(L60:L64)</f>
        <v>254</v>
      </c>
    </row>
    <row r="66" spans="2:22" ht="12.75">
      <c r="B66" s="100">
        <f>B65/L65</f>
        <v>0.2755905511811024</v>
      </c>
      <c r="C66" s="100"/>
      <c r="D66" s="100">
        <f>D65/L65</f>
        <v>0.38976377952755903</v>
      </c>
      <c r="E66" s="100"/>
      <c r="F66" s="100">
        <f>F65/L65</f>
        <v>0.2755905511811024</v>
      </c>
      <c r="G66" s="100"/>
      <c r="H66" s="100">
        <f>H65/L65</f>
        <v>0.05905511811023622</v>
      </c>
      <c r="I66" s="100"/>
      <c r="J66" s="100">
        <f>J65/L65</f>
        <v>0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0.07663551401869159</v>
      </c>
      <c r="D71" s="79">
        <f>D60+D49</f>
        <v>131</v>
      </c>
      <c r="E71" s="80">
        <f>D71/L71</f>
        <v>0.24485981308411214</v>
      </c>
      <c r="F71" s="79">
        <f>F60+F49</f>
        <v>257</v>
      </c>
      <c r="G71" s="80">
        <f>F71/L71</f>
        <v>0.4803738317757009</v>
      </c>
      <c r="H71" s="79">
        <f>H60+H49</f>
        <v>102</v>
      </c>
      <c r="I71" s="80">
        <f>H71/L71</f>
        <v>0.19065420560747665</v>
      </c>
      <c r="J71" s="79">
        <f>J60+J49</f>
        <v>4</v>
      </c>
      <c r="K71" s="80">
        <f>J71/L71</f>
        <v>0.007476635514018692</v>
      </c>
      <c r="L71" s="83">
        <f>B71+D71+F71+H71+J71</f>
        <v>535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0.14450867052023122</v>
      </c>
      <c r="D72" s="79">
        <f>D61+D50</f>
        <v>60</v>
      </c>
      <c r="E72" s="80">
        <f>D72/L72</f>
        <v>0.3468208092485549</v>
      </c>
      <c r="F72" s="79">
        <f>F61+F50</f>
        <v>71</v>
      </c>
      <c r="G72" s="80">
        <f>F72/L72</f>
        <v>0.41040462427745666</v>
      </c>
      <c r="H72" s="79">
        <f>H61+H50</f>
        <v>16</v>
      </c>
      <c r="I72" s="80">
        <f>H72/L72</f>
        <v>0.09248554913294797</v>
      </c>
      <c r="J72" s="79">
        <f>J61+J50</f>
        <v>1</v>
      </c>
      <c r="K72" s="80">
        <f>J72/L72</f>
        <v>0.005780346820809248</v>
      </c>
      <c r="L72" s="83">
        <f>B72+D72+F72+H72+J72</f>
        <v>173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48</v>
      </c>
      <c r="G73" s="80">
        <f>F73/L73</f>
        <v>0.48</v>
      </c>
      <c r="H73" s="79">
        <f>H62+H51</f>
        <v>12</v>
      </c>
      <c r="I73" s="80">
        <f>H73/L73</f>
        <v>0.12</v>
      </c>
      <c r="J73" s="79">
        <f>J62+J51</f>
        <v>0</v>
      </c>
      <c r="K73" s="80">
        <f>J73/L73</f>
        <v>0</v>
      </c>
      <c r="L73" s="83">
        <f>B73+D73+F73+H73+J73</f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19</v>
      </c>
      <c r="E75" s="80">
        <f>D75/L75</f>
        <v>0.10795454545454546</v>
      </c>
      <c r="F75" s="79">
        <f>F64+F53</f>
        <v>78</v>
      </c>
      <c r="G75" s="80">
        <f>F75/L75</f>
        <v>0.4431818181818182</v>
      </c>
      <c r="H75" s="79">
        <f>H64+H53</f>
        <v>64</v>
      </c>
      <c r="I75" s="80">
        <f>H75/L75</f>
        <v>0.36363636363636365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98</v>
      </c>
      <c r="C76" s="40">
        <f>B76/$L$76</f>
        <v>0.08536585365853659</v>
      </c>
      <c r="D76" s="34">
        <f>SUM(D71:D75)</f>
        <v>263</v>
      </c>
      <c r="E76" s="40">
        <f>D76/$L$76</f>
        <v>0.22909407665505227</v>
      </c>
      <c r="F76" s="33">
        <f>SUM(F71:F75)</f>
        <v>516</v>
      </c>
      <c r="G76" s="40">
        <f>F76/$L$76</f>
        <v>0.44947735191637633</v>
      </c>
      <c r="H76" s="34">
        <f>SUM(H71:H75)</f>
        <v>260</v>
      </c>
      <c r="I76" s="40">
        <f>H76/$L$76</f>
        <v>0.2264808362369338</v>
      </c>
      <c r="J76" s="34">
        <f>SUM(J71:J75)</f>
        <v>11</v>
      </c>
      <c r="K76" s="40">
        <f>J76/$L$76</f>
        <v>0.009581881533101045</v>
      </c>
      <c r="L76" s="35">
        <f>SUM(L71:L75)</f>
        <v>1148</v>
      </c>
      <c r="V76" s="16"/>
    </row>
    <row r="77" spans="1:22" ht="12.75">
      <c r="A77" t="s">
        <v>18</v>
      </c>
      <c r="B77" s="100">
        <f>B76/L76</f>
        <v>0.08536585365853659</v>
      </c>
      <c r="C77" s="100"/>
      <c r="D77" s="100">
        <f>D76/L76</f>
        <v>0.22909407665505227</v>
      </c>
      <c r="E77" s="100"/>
      <c r="F77" s="100">
        <f>F76/L76</f>
        <v>0.44947735191637633</v>
      </c>
      <c r="G77" s="100"/>
      <c r="H77" s="100">
        <f>H76/L76</f>
        <v>0.2264808362369338</v>
      </c>
      <c r="I77" s="100"/>
      <c r="J77" s="100">
        <f>J76/L76</f>
        <v>0.009581881533101045</v>
      </c>
      <c r="K77" s="100"/>
      <c r="L77" s="101">
        <f>SUM(B77:J77)</f>
        <v>1.0000000000000002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3">
      <selection activeCell="A12" sqref="A12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67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224</v>
      </c>
      <c r="I15" s="65">
        <f t="shared" si="0"/>
        <v>0</v>
      </c>
      <c r="J15" s="65">
        <f t="shared" si="0"/>
        <v>29</v>
      </c>
      <c r="K15" s="65">
        <f t="shared" si="0"/>
        <v>103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1</v>
      </c>
      <c r="Q15" s="65">
        <f t="shared" si="0"/>
        <v>534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15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P21">SUM(C18:C20)</f>
        <v>0</v>
      </c>
      <c r="D21" s="65">
        <f t="shared" si="1"/>
        <v>23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58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>SUM(Q18:Q20)</f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35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162</v>
      </c>
      <c r="F39" s="72">
        <f t="shared" si="5"/>
        <v>3</v>
      </c>
      <c r="G39" s="72">
        <f t="shared" si="5"/>
        <v>97</v>
      </c>
      <c r="H39" s="72">
        <f t="shared" si="5"/>
        <v>443</v>
      </c>
      <c r="I39" s="72">
        <f t="shared" si="5"/>
        <v>0</v>
      </c>
      <c r="J39" s="72">
        <f t="shared" si="5"/>
        <v>69</v>
      </c>
      <c r="K39" s="72">
        <f t="shared" si="5"/>
        <v>247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1</v>
      </c>
      <c r="Q39" s="73">
        <f t="shared" si="5"/>
        <v>1152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67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0.041189931350114416</v>
      </c>
      <c r="D49" s="81">
        <f>E15</f>
        <v>88</v>
      </c>
      <c r="E49" s="80">
        <f>D49/$L$49</f>
        <v>0.20137299771167047</v>
      </c>
      <c r="F49" s="81">
        <f>H15</f>
        <v>224</v>
      </c>
      <c r="G49" s="80">
        <f>F49/$L$49</f>
        <v>0.5125858123569794</v>
      </c>
      <c r="H49" s="81">
        <f>K15</f>
        <v>103</v>
      </c>
      <c r="I49" s="80">
        <f>H49/$L$49</f>
        <v>0.23569794050343248</v>
      </c>
      <c r="J49" s="82">
        <f>N15</f>
        <v>4</v>
      </c>
      <c r="K49" s="80">
        <f>J49/L49</f>
        <v>0.009153318077803204</v>
      </c>
      <c r="L49" s="83">
        <f>B49+D49+F49+H49+J49</f>
        <v>437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0.022222222222222223</v>
      </c>
      <c r="D52" s="84">
        <f>E32</f>
        <v>11</v>
      </c>
      <c r="E52" s="80">
        <f>D52/$L$52</f>
        <v>0.08148148148148149</v>
      </c>
      <c r="F52" s="84">
        <f>H32</f>
        <v>55</v>
      </c>
      <c r="G52" s="80">
        <f>F52/$L$52</f>
        <v>0.4074074074074074</v>
      </c>
      <c r="H52" s="84">
        <f>K32</f>
        <v>63</v>
      </c>
      <c r="I52" s="80">
        <f>H52/L52</f>
        <v>0.4666666666666667</v>
      </c>
      <c r="J52" s="84">
        <f>N32</f>
        <v>3</v>
      </c>
      <c r="K52" s="80">
        <f>J52/L52</f>
        <v>0.022222222222222223</v>
      </c>
      <c r="L52" s="83">
        <f>B52+D52+F52+H52+J52</f>
        <v>135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0.031425364758698095</v>
      </c>
      <c r="D54" s="34">
        <f>SUM(D49:D53)</f>
        <v>162</v>
      </c>
      <c r="E54" s="40">
        <f>D54/$L$54</f>
        <v>0.18181818181818182</v>
      </c>
      <c r="F54" s="34">
        <f>SUM(F49:F53)</f>
        <v>443</v>
      </c>
      <c r="G54" s="40">
        <f>F54/$L$54</f>
        <v>0.49719416386083054</v>
      </c>
      <c r="H54" s="34">
        <f>SUM(H49:H53)</f>
        <v>247</v>
      </c>
      <c r="I54" s="40">
        <f>H54/$L$54</f>
        <v>0.2772166105499439</v>
      </c>
      <c r="J54" s="34">
        <f>SUM(J49:J53)</f>
        <v>11</v>
      </c>
      <c r="K54" s="40">
        <f>J54/$L$54</f>
        <v>0.012345679012345678</v>
      </c>
      <c r="L54" s="35">
        <f>SUM(L49:L53)</f>
        <v>891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0.031425364758698095</v>
      </c>
      <c r="C55" s="100"/>
      <c r="D55" s="100">
        <f>D54/L54</f>
        <v>0.18181818181818182</v>
      </c>
      <c r="E55" s="100"/>
      <c r="F55" s="100">
        <f>F54/L54</f>
        <v>0.49719416386083054</v>
      </c>
      <c r="G55" s="100"/>
      <c r="H55" s="100">
        <f>H54/L54</f>
        <v>0.2772166105499439</v>
      </c>
      <c r="I55" s="100"/>
      <c r="J55" s="100">
        <f>J54/L54</f>
        <v>0.012345679012345678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0.359375</v>
      </c>
      <c r="D61" s="85">
        <f>F21+G21</f>
        <v>24</v>
      </c>
      <c r="E61" s="80">
        <f t="shared" si="7"/>
        <v>0.375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0.29118773946360155</v>
      </c>
      <c r="D65" s="34">
        <f>SUM(D60:D64)</f>
        <v>100</v>
      </c>
      <c r="E65" s="40">
        <f t="shared" si="7"/>
        <v>0.3831417624521073</v>
      </c>
      <c r="F65" s="33">
        <f>SUM(F60:F64)</f>
        <v>69</v>
      </c>
      <c r="G65" s="40">
        <f t="shared" si="8"/>
        <v>0.26436781609195403</v>
      </c>
      <c r="H65" s="34">
        <f>SUM(H60:H64)</f>
        <v>15</v>
      </c>
      <c r="I65" s="40">
        <f t="shared" si="9"/>
        <v>0.05747126436781609</v>
      </c>
      <c r="J65" s="34">
        <f>SUM(J60:J64)</f>
        <v>1</v>
      </c>
      <c r="K65" s="40">
        <f t="shared" si="10"/>
        <v>0.0038314176245210726</v>
      </c>
      <c r="L65" s="35">
        <f>SUM(L60:L64)</f>
        <v>261</v>
      </c>
    </row>
    <row r="66" spans="2:22" ht="12.75">
      <c r="B66" s="100">
        <f>B65/L65</f>
        <v>0.29118773946360155</v>
      </c>
      <c r="C66" s="100"/>
      <c r="D66" s="100">
        <f>D65/L65</f>
        <v>0.3831417624521073</v>
      </c>
      <c r="E66" s="100"/>
      <c r="F66" s="100">
        <f>F65/L65</f>
        <v>0.26436781609195403</v>
      </c>
      <c r="G66" s="100"/>
      <c r="H66" s="100">
        <f>H65/L65</f>
        <v>0.05747126436781609</v>
      </c>
      <c r="I66" s="100"/>
      <c r="J66" s="100">
        <f>J65/L65</f>
        <v>0.0038314176245210726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0.08052434456928839</v>
      </c>
      <c r="D71" s="79">
        <f>D60+D49</f>
        <v>129</v>
      </c>
      <c r="E71" s="80">
        <f>D71/L71</f>
        <v>0.24157303370786518</v>
      </c>
      <c r="F71" s="79">
        <f>F60+F49</f>
        <v>253</v>
      </c>
      <c r="G71" s="80">
        <f>F71/L71</f>
        <v>0.4737827715355805</v>
      </c>
      <c r="H71" s="79">
        <f>H60+H49</f>
        <v>104</v>
      </c>
      <c r="I71" s="80">
        <f>H71/L71</f>
        <v>0.1947565543071161</v>
      </c>
      <c r="J71" s="79">
        <f>J60+J49</f>
        <v>5</v>
      </c>
      <c r="K71" s="80">
        <f>J71/L71</f>
        <v>0.009363295880149813</v>
      </c>
      <c r="L71" s="83">
        <f>B71+D71+F71+H71+J71</f>
        <v>534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61</v>
      </c>
      <c r="E72" s="80">
        <f>D72/L72</f>
        <v>0.3407821229050279</v>
      </c>
      <c r="F72" s="79">
        <f>F61+F50</f>
        <v>72</v>
      </c>
      <c r="G72" s="80">
        <f>F72/L72</f>
        <v>0.4022346368715084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24</v>
      </c>
      <c r="E74" s="80">
        <f>D74/L74</f>
        <v>0.14634146341463414</v>
      </c>
      <c r="F74" s="79">
        <f>F63+F52</f>
        <v>62</v>
      </c>
      <c r="G74" s="80">
        <f>F74/L74</f>
        <v>0.3780487804878049</v>
      </c>
      <c r="H74" s="79">
        <f>H63+H52</f>
        <v>65</v>
      </c>
      <c r="I74" s="80">
        <f>H74/L74</f>
        <v>0.39634146341463417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0.09027777777777778</v>
      </c>
      <c r="D76" s="34">
        <f>SUM(D71:D75)</f>
        <v>262</v>
      </c>
      <c r="E76" s="40">
        <f>D76/$L$76</f>
        <v>0.22743055555555555</v>
      </c>
      <c r="F76" s="33">
        <f>SUM(F71:F75)</f>
        <v>512</v>
      </c>
      <c r="G76" s="40">
        <f>F76/$L$76</f>
        <v>0.4444444444444444</v>
      </c>
      <c r="H76" s="34">
        <f>SUM(H71:H75)</f>
        <v>262</v>
      </c>
      <c r="I76" s="40">
        <f>H76/$L$76</f>
        <v>0.22743055555555555</v>
      </c>
      <c r="J76" s="34">
        <f>SUM(J71:J75)</f>
        <v>12</v>
      </c>
      <c r="K76" s="40">
        <f>J76/$L$76</f>
        <v>0.010416666666666666</v>
      </c>
      <c r="L76" s="35">
        <f>SUM(L71:L75)</f>
        <v>1152</v>
      </c>
      <c r="V76" s="16"/>
    </row>
    <row r="77" spans="1:22" ht="12.75">
      <c r="A77" t="s">
        <v>18</v>
      </c>
      <c r="B77" s="100">
        <f>B76/L76</f>
        <v>0.09027777777777778</v>
      </c>
      <c r="C77" s="100"/>
      <c r="D77" s="100">
        <f>D76/L76</f>
        <v>0.22743055555555555</v>
      </c>
      <c r="E77" s="100"/>
      <c r="F77" s="100">
        <f>F76/L76</f>
        <v>0.4444444444444444</v>
      </c>
      <c r="G77" s="100"/>
      <c r="H77" s="100">
        <f>H76/L76</f>
        <v>0.22743055555555555</v>
      </c>
      <c r="I77" s="100"/>
      <c r="J77" s="100">
        <f>J76/L76</f>
        <v>0.010416666666666666</v>
      </c>
      <c r="K77" s="100"/>
      <c r="L77" s="101">
        <f>SUM(B77:J77)</f>
        <v>0.9999999999999999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.</cp:lastModifiedBy>
  <cp:lastPrinted>2006-01-06T12:33:40Z</cp:lastPrinted>
  <dcterms:created xsi:type="dcterms:W3CDTF">2000-06-27T14:23:59Z</dcterms:created>
  <dcterms:modified xsi:type="dcterms:W3CDTF">2006-01-06T12:33:58Z</dcterms:modified>
  <cp:category/>
  <cp:version/>
  <cp:contentType/>
  <cp:contentStatus/>
</cp:coreProperties>
</file>