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05" windowHeight="4440" tabRatio="599" activeTab="0"/>
  </bookViews>
  <sheets>
    <sheet name="POR RUBRICA" sheetId="1" r:id="rId1"/>
    <sheet name="4BIMESTRE" sheetId="2" r:id="rId2"/>
  </sheets>
  <definedNames/>
  <calcPr fullCalcOnLoad="1"/>
</workbook>
</file>

<file path=xl/sharedStrings.xml><?xml version="1.0" encoding="utf-8"?>
<sst xmlns="http://schemas.openxmlformats.org/spreadsheetml/2006/main" count="171" uniqueCount="168">
  <si>
    <t>INVESTIMENTOS</t>
  </si>
  <si>
    <t>DEMONTRATIVO DAS DESPESAS EMPENHADAS POR CATEGORIA ECONOMICA E</t>
  </si>
  <si>
    <t>UNIOESTE REITORIA</t>
  </si>
  <si>
    <t>SALDO FINANCEIRO EXERCICIO 2004</t>
  </si>
  <si>
    <t>RECEITAS RECEBIDAS NO BIMESTRE</t>
  </si>
  <si>
    <t xml:space="preserve">TRANSFERENCIA RECEBIDA </t>
  </si>
  <si>
    <t>TOTAL DE ATIVO</t>
  </si>
  <si>
    <t>PAGAMENTO DE RESTOS A PAGAR</t>
  </si>
  <si>
    <t>FOLHA PAGAMENTO</t>
  </si>
  <si>
    <t>DESPESAS CONSIGNADAS</t>
  </si>
  <si>
    <t>TOTAL DE OUTRAS DESPESAS PAGAS NO PERIODO</t>
  </si>
  <si>
    <t>TOTAL DESPESAS PAGAS</t>
  </si>
  <si>
    <t>TRANSF. EFETIVADAS PARA OS CAMPI E H.U.</t>
  </si>
  <si>
    <t>TOTAL PASSIVO</t>
  </si>
  <si>
    <t>SALDO FINANCEIRO BIMESTRE SEGUINTE</t>
  </si>
  <si>
    <t>CÓDIGO</t>
  </si>
  <si>
    <t>DESCRIÇÃO</t>
  </si>
  <si>
    <t>NO MÊS</t>
  </si>
  <si>
    <t>ATÉ O MÊS</t>
  </si>
  <si>
    <t>DESPESAS CORRENTES PAGAS</t>
  </si>
  <si>
    <t>PESSOAL E ENCARGOS SOCIAIS</t>
  </si>
  <si>
    <t>APLICAÇÕES DIRETAS</t>
  </si>
  <si>
    <t>Contratação por Tempo Determinado Pessoal Civil</t>
  </si>
  <si>
    <t>Salário Família</t>
  </si>
  <si>
    <t>Vencimentos e Vantagens Fixas - Pessoal Civil</t>
  </si>
  <si>
    <t>Obrigações Patronais</t>
  </si>
  <si>
    <t>Outras Despesas Variáveis Pessoal Civil</t>
  </si>
  <si>
    <t>OUTRAS DESPESAS CORRENTES PAGAS</t>
  </si>
  <si>
    <t>Diárias, Ressarcimentos e Ajuda de Custo - Pessoal Civil</t>
  </si>
  <si>
    <t>Auxílio Financeiro a Estudantes</t>
  </si>
  <si>
    <t>Material de Consumo</t>
  </si>
  <si>
    <t>Passagens e Despesas com Locomoção</t>
  </si>
  <si>
    <t>Outros Serviços de Terceiro - Pessoa Física</t>
  </si>
  <si>
    <t>Locação de Mão de obra</t>
  </si>
  <si>
    <t>Outros Serviços de Terceiro - Pessoa Jurídica</t>
  </si>
  <si>
    <t>Contribuições</t>
  </si>
  <si>
    <t>Obrigações Tributárias e Contributiva</t>
  </si>
  <si>
    <t>Despesas de Exercícios Anteriores</t>
  </si>
  <si>
    <t>DESPESAS DE CAPITAL PAGAS</t>
  </si>
  <si>
    <t>Obras e Instalações</t>
  </si>
  <si>
    <t>Equipamentos e Material Permanente</t>
  </si>
  <si>
    <t>TOTAL</t>
  </si>
  <si>
    <t>ANEXO I</t>
  </si>
  <si>
    <t>ESPECIFICAÇÃO DOS PAGAMENTOS POR ELEMENTO E SUB ELEMENTO</t>
  </si>
  <si>
    <t>ATÉ O BIMESTRE</t>
  </si>
  <si>
    <t>BIMESTRE</t>
  </si>
  <si>
    <t xml:space="preserve"> CONSOLIDADA</t>
  </si>
  <si>
    <t>FONTE 100</t>
  </si>
  <si>
    <t>FONTE 250</t>
  </si>
  <si>
    <t>FONTE281</t>
  </si>
  <si>
    <t>FONTE 284</t>
  </si>
  <si>
    <t>FOLHA DE PAGAMENTO ENSINO</t>
  </si>
  <si>
    <t>FOLHA HU</t>
  </si>
  <si>
    <t>TOTAL OUTRAS DESPESAS PAGAS NO MÊS</t>
  </si>
  <si>
    <t>TOTAL DAS DESPESAS PAGAS NO MÊS</t>
  </si>
  <si>
    <t>DIARIAS</t>
  </si>
  <si>
    <t>RESSARCIMENTO DE ALIM. E POUSADA</t>
  </si>
  <si>
    <t>AJUDA DE CUSTO PARA VIAGEM</t>
  </si>
  <si>
    <t>AJUDA DE CUSTO POR REMOÇÃO</t>
  </si>
  <si>
    <t>AUXILIO FINANCEIRO A ESTUDANTES</t>
  </si>
  <si>
    <t>BOLSAS AUXILIO A PROFESSORES  ESTUD.</t>
  </si>
  <si>
    <t>ANIMAIS PARA PESQUISA E ABATE</t>
  </si>
  <si>
    <t>MATERIAL DE EXPEDIENTE</t>
  </si>
  <si>
    <t>MATERIAL DE LIMPEZA E CONSERVAÇÃO</t>
  </si>
  <si>
    <t>COMBUSTIVEIS</t>
  </si>
  <si>
    <t>MATERIAL DE MANUTENÇÃO DE VEICULOS</t>
  </si>
  <si>
    <t>MATERIAL VETERINÁRIO</t>
  </si>
  <si>
    <t>GENEROS DE ALIMENTAÇÃO</t>
  </si>
  <si>
    <t>MATERIAL DE MANOBRA, PATRULHAMENTO E COUDELARIA</t>
  </si>
  <si>
    <t>MATERIAL PARA REPAROS E ADAPTAÇÕES BENS IMÓVEIS</t>
  </si>
  <si>
    <t>MATERIAL DE LABORATÓRIO</t>
  </si>
  <si>
    <t>SEMENTES, MUDAS, PLANTAS E INSUMOS</t>
  </si>
  <si>
    <t>MATERIAL DE CAMA, MESA E BANHO</t>
  </si>
  <si>
    <t xml:space="preserve">MATERIAL DE EMBALAGEM </t>
  </si>
  <si>
    <t>MATERIAL ESPORTIVO</t>
  </si>
  <si>
    <t>MAT. P/ UTILIZAÇÃO GRAFICA</t>
  </si>
  <si>
    <t>MATERIAL ELETRICO ELETRONICO</t>
  </si>
  <si>
    <t>MATERIAL PARA COMUNICAÇÃO</t>
  </si>
  <si>
    <t>MATERIAL PARA USO EM OFICINA</t>
  </si>
  <si>
    <t>MATERIAL PARA AUDIO/VIDEO E FOTO</t>
  </si>
  <si>
    <t>MATERIAL ODONTOLOGICA</t>
  </si>
  <si>
    <t>MATERIAL HOSPITALAR E AMBULATORIAL</t>
  </si>
  <si>
    <t>MATERIAL ODONTOLOGICO</t>
  </si>
  <si>
    <t>MATERIAL PARA PINTURA EM GERAL</t>
  </si>
  <si>
    <t>MATERIAL DE COPA E COZINHA</t>
  </si>
  <si>
    <t>ARTIGOS DE HIGIENE PESSOAL</t>
  </si>
  <si>
    <t>MATERIAL PARA PRODUÇÃO INDUSTRIAL</t>
  </si>
  <si>
    <t>MATERIAL DE MANUTENÇÃO DE BENS MÓVEIS</t>
  </si>
  <si>
    <t>BANDEIRAS, FLAMULAS E INSIGNIAS</t>
  </si>
  <si>
    <t>VESTUÁRIOS TECIDOS E AVIAMENTOS</t>
  </si>
  <si>
    <t>MATERIAL PARA FESTIVIDADES E HOMENAGENS</t>
  </si>
  <si>
    <t>MATERIAL DE INFORMÁTICA</t>
  </si>
  <si>
    <t>LUBRIFICANTES E ASSEMELHADOS</t>
  </si>
  <si>
    <t>ADIANT. MATERIAL DE CONSUMO</t>
  </si>
  <si>
    <t>OUTROS MATERIAIS</t>
  </si>
  <si>
    <t>PASSAGENS TERRESTRES</t>
  </si>
  <si>
    <t>PASSAGENS AÉREAS</t>
  </si>
  <si>
    <t>ADIANTAMENTO PARA PASSAGENS E LOCOM.</t>
  </si>
  <si>
    <t>OUTRAS DESPESAS DE LOCOMOÇÃO</t>
  </si>
  <si>
    <t>SERV. TECNICOS PROFISSIONAIS</t>
  </si>
  <si>
    <t>ESTAGIÁRIOS DIRETAMENTE CONTRATADOS</t>
  </si>
  <si>
    <t>BOLSAS DE INICIAÇÃO AO TRABALHO</t>
  </si>
  <si>
    <t>SERVIÇOS DE MAN. CONS. DE BENS MOV.</t>
  </si>
  <si>
    <t>OBRIGAÇÕES PATRONAIS</t>
  </si>
  <si>
    <t>JETONS</t>
  </si>
  <si>
    <t>ADIANTAMENTO  P/OUTROS SERV. P. JUR.</t>
  </si>
  <si>
    <t>OUTROS SERVIÇOS TERCEIROS - PESSOA FISICA</t>
  </si>
  <si>
    <t>LOCAÇÃO DE MÃO DE OBRA - LIMPEZA E CONSERVAÇÃO</t>
  </si>
  <si>
    <t>LOCAÇÃO DE MÃO DE OBRA - GUARDA E VIGILÂNCIA</t>
  </si>
  <si>
    <t>LOCAÇÃO DE MÃO DE OBRA - COPA E PORTARIA</t>
  </si>
  <si>
    <t>OUTROS CONTRATOS DE LOCAÇÃO DE MÃO DE OBRA</t>
  </si>
  <si>
    <t>ASSINATURAS E PERIÓDICOS</t>
  </si>
  <si>
    <t>SERVIÇOS DE COMUNICAÇÃO - (TELEFONE E TELEX)</t>
  </si>
  <si>
    <t>DIREITOS AUTORAIS</t>
  </si>
  <si>
    <t>SERVIÇOS TECNICOS PROFISSIONAIS</t>
  </si>
  <si>
    <t>CAPATAZIA, ESTIVA E PESAGEM</t>
  </si>
  <si>
    <t>SERVIÇOS DE ENERGIA ELÉTRICA</t>
  </si>
  <si>
    <t>SERVIÇOS DE ÁGUA E ESGOTO</t>
  </si>
  <si>
    <t>SERVIÇOS DE PROCESSAMENTO DE DADOS</t>
  </si>
  <si>
    <t>SERVIÇO DE PUBLICAÇÃO E PROPAGANDA</t>
  </si>
  <si>
    <t>MAN. BENS. IMÓVEIS</t>
  </si>
  <si>
    <t>MAN.  E CONS. MAQU. E EQUIPAMENTOS</t>
  </si>
  <si>
    <t>MANUTENÇÃO DE VEICULOS</t>
  </si>
  <si>
    <t>EXPOSIÇÕES CONGRESSOS E CONFERENCIAS</t>
  </si>
  <si>
    <t>REPRES. FESTIV., HOMENAG. E RECEP.</t>
  </si>
  <si>
    <t>FORNECIMENTO DE ALIMENTAÇÃO</t>
  </si>
  <si>
    <t>SERVIÇO DE CARATER SECRETO E RESERVADO</t>
  </si>
  <si>
    <t>SERVIÇOS DE SELEÇÃO E TREINAMENTO</t>
  </si>
  <si>
    <t>SERVIÇO MEDICO HOSPITALAR E ODONTOLOG.</t>
  </si>
  <si>
    <t>SERVIÇOS LABORATORIAIS</t>
  </si>
  <si>
    <t>SERVIÇOS GRAFICOS</t>
  </si>
  <si>
    <t>SERVIÇOS DE APOIO  AO ENSINO</t>
  </si>
  <si>
    <t>SERVIÇOS JUDICIARIOS</t>
  </si>
  <si>
    <t>SEGUROS</t>
  </si>
  <si>
    <t>FRETES E TRANSPORTE DE ENCOMENTAS</t>
  </si>
  <si>
    <t>IMPOSTOS, TAXAS E CONTR. DE MELHORIA</t>
  </si>
  <si>
    <t>SERVIÇOS DE CORREIO</t>
  </si>
  <si>
    <t>HOSPEDAGEM</t>
  </si>
  <si>
    <t>SERVIÇOS BANCARIOS</t>
  </si>
  <si>
    <t>VALE TRANSPORTE</t>
  </si>
  <si>
    <t>VALE REFEIÇÃO</t>
  </si>
  <si>
    <t>JUROS E MULTAS</t>
  </si>
  <si>
    <t>ESTÁGIARIOS</t>
  </si>
  <si>
    <t>GUARDA MIRINS</t>
  </si>
  <si>
    <t>SERVIÇOS DE SINALIZAÇÃO DE ÁREA</t>
  </si>
  <si>
    <t>PUBLICAÇÕES  DE EDITAIS, EXTRATOS, INCLUSIVE EM DIARIO OFICIAL</t>
  </si>
  <si>
    <t>LOCAÇÃO DE IMÓVEIS</t>
  </si>
  <si>
    <t>LOCAÇÃO DE EQUIPAMENTOS DE REPROGRAFIA</t>
  </si>
  <si>
    <t>LOCAÇÃO DE EQUIPAMENTOS DE INFORMATICA</t>
  </si>
  <si>
    <t>LOCAÇÃO DE EQUIPAMENTOS E MATERIAIS PERMANENTES</t>
  </si>
  <si>
    <t>LOCAÇÃO  DE VEICULOS</t>
  </si>
  <si>
    <t>LOCAÇÃO E PERM. DE USO DE SOFTWARES</t>
  </si>
  <si>
    <t>ADIANT. PARA OUTROS SERVIÇOS - P. JURIDICA</t>
  </si>
  <si>
    <t>OUTROS SERVIÇOS TERCEIROS - P. JURID.</t>
  </si>
  <si>
    <t>CONTRIBUIÇÕES BOLSAS INDIGENAS</t>
  </si>
  <si>
    <t>OBRIGAÇÕES TRIBUTARIAS E CONTRIBUITIVAS - PASEP</t>
  </si>
  <si>
    <t>PARCELAMENTO DA DIVIDA RECONHECIDA</t>
  </si>
  <si>
    <t>CONTRIBUIÇÃO  DE PREVIDÊNCIA SOCIAL - INSS</t>
  </si>
  <si>
    <t>ENERGIA ELÉTRICA, ÁGUA E ESGOTO E TELEFONIA E TELEX</t>
  </si>
  <si>
    <t>DESPESAS DE EXERCÍCIOS ANTERIORES</t>
  </si>
  <si>
    <t>OUTRAS OBRAS E INSTALAÇÕES</t>
  </si>
  <si>
    <t>AMORTIZAÇÃO DA DIVIDA INTERNA</t>
  </si>
  <si>
    <t>OBRIGAÇÕES PATRONAIS - PASEP PARCELAMENTO</t>
  </si>
  <si>
    <t>OBRAS</t>
  </si>
  <si>
    <t>RECEITAS ORÇAMENTARIA  DO EXERCICIO 2004</t>
  </si>
  <si>
    <t>4º BIMESTRE 2004</t>
  </si>
  <si>
    <t>ELEMENTOS DE DESPESA EM TODAS AS FONTES NO 4º BIMESTRE DE 2004</t>
  </si>
  <si>
    <t>NO QUARTO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</si>
</sst>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 &quot;#,##0.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b/>
      <sz val="8"/>
      <color indexed="10"/>
      <name val="Bookman Old Style"/>
      <family val="1"/>
    </font>
    <font>
      <sz val="10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4" fontId="4" fillId="3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0" fontId="5" fillId="0" borderId="2" xfId="0" applyFont="1" applyBorder="1" applyAlignment="1">
      <alignment horizontal="left"/>
    </xf>
    <xf numFmtId="4" fontId="5" fillId="0" borderId="2" xfId="18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4" fontId="5" fillId="0" borderId="2" xfId="18" applyNumberFormat="1" applyFont="1" applyBorder="1" applyAlignment="1">
      <alignment/>
    </xf>
    <xf numFmtId="4" fontId="4" fillId="0" borderId="1" xfId="18" applyNumberFormat="1" applyFont="1" applyBorder="1" applyAlignment="1">
      <alignment horizontal="right"/>
    </xf>
    <xf numFmtId="4" fontId="5" fillId="0" borderId="1" xfId="18" applyNumberFormat="1" applyFont="1" applyBorder="1" applyAlignment="1">
      <alignment horizontal="right"/>
    </xf>
    <xf numFmtId="4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4" fontId="4" fillId="0" borderId="2" xfId="18" applyNumberFormat="1" applyFont="1" applyBorder="1" applyAlignment="1">
      <alignment horizontal="right"/>
    </xf>
    <xf numFmtId="43" fontId="4" fillId="0" borderId="2" xfId="18" applyFont="1" applyBorder="1" applyAlignment="1">
      <alignment horizontal="right"/>
    </xf>
    <xf numFmtId="43" fontId="5" fillId="0" borderId="2" xfId="18" applyFont="1" applyBorder="1" applyAlignment="1">
      <alignment horizontal="right"/>
    </xf>
    <xf numFmtId="43" fontId="5" fillId="0" borderId="2" xfId="18" applyFont="1" applyBorder="1" applyAlignment="1">
      <alignment/>
    </xf>
    <xf numFmtId="0" fontId="4" fillId="0" borderId="2" xfId="0" applyFont="1" applyBorder="1" applyAlignment="1">
      <alignment/>
    </xf>
    <xf numFmtId="4" fontId="4" fillId="0" borderId="2" xfId="18" applyNumberFormat="1" applyFont="1" applyBorder="1" applyAlignment="1">
      <alignment/>
    </xf>
    <xf numFmtId="43" fontId="4" fillId="0" borderId="2" xfId="18" applyFont="1" applyBorder="1" applyAlignment="1">
      <alignment/>
    </xf>
    <xf numFmtId="0" fontId="5" fillId="0" borderId="4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43" fontId="4" fillId="0" borderId="1" xfId="18" applyFont="1" applyBorder="1" applyAlignment="1">
      <alignment horizontal="right"/>
    </xf>
    <xf numFmtId="4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left"/>
    </xf>
    <xf numFmtId="4" fontId="6" fillId="0" borderId="5" xfId="0" applyNumberFormat="1" applyFont="1" applyBorder="1" applyAlignment="1">
      <alignment horizontal="left"/>
    </xf>
    <xf numFmtId="4" fontId="7" fillId="0" borderId="5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4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7" fillId="0" borderId="4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left"/>
    </xf>
    <xf numFmtId="4" fontId="6" fillId="0" borderId="9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" fontId="6" fillId="0" borderId="13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9" fillId="0" borderId="0" xfId="0" applyFont="1" applyAlignment="1">
      <alignment/>
    </xf>
    <xf numFmtId="4" fontId="9" fillId="0" borderId="7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workbookViewId="0" topLeftCell="B2">
      <selection activeCell="C7" sqref="C7"/>
    </sheetView>
  </sheetViews>
  <sheetFormatPr defaultColWidth="9.140625" defaultRowHeight="12.75"/>
  <cols>
    <col min="1" max="1" width="63.421875" style="65" bestFit="1" customWidth="1"/>
    <col min="2" max="2" width="9.00390625" style="65" bestFit="1" customWidth="1"/>
    <col min="3" max="3" width="12.00390625" style="65" bestFit="1" customWidth="1"/>
    <col min="4" max="4" width="16.140625" style="68" bestFit="1" customWidth="1"/>
    <col min="5" max="5" width="13.28125" style="65" bestFit="1" customWidth="1"/>
    <col min="6" max="6" width="12.00390625" style="65" bestFit="1" customWidth="1"/>
    <col min="7" max="7" width="10.421875" style="65" bestFit="1" customWidth="1"/>
    <col min="8" max="8" width="10.7109375" style="65" bestFit="1" customWidth="1"/>
    <col min="9" max="9" width="9.140625" style="65" customWidth="1"/>
    <col min="10" max="10" width="13.140625" style="65" bestFit="1" customWidth="1"/>
    <col min="11" max="16384" width="9.140625" style="65" customWidth="1"/>
  </cols>
  <sheetData>
    <row r="1" spans="1:8" ht="15">
      <c r="A1" s="69" t="s">
        <v>42</v>
      </c>
      <c r="B1" s="69"/>
      <c r="C1" s="69"/>
      <c r="D1" s="69"/>
      <c r="E1" s="27"/>
      <c r="F1" s="27"/>
      <c r="G1" s="27"/>
      <c r="H1" s="27"/>
    </row>
    <row r="2" spans="1:8" ht="15">
      <c r="A2" s="69" t="s">
        <v>43</v>
      </c>
      <c r="B2" s="69"/>
      <c r="C2" s="69"/>
      <c r="D2" s="69"/>
      <c r="E2" s="27"/>
      <c r="F2" s="27"/>
      <c r="G2" s="27"/>
      <c r="H2" s="27"/>
    </row>
    <row r="3" spans="1:8" ht="15.75" thickBot="1">
      <c r="A3" s="70" t="s">
        <v>165</v>
      </c>
      <c r="B3" s="70"/>
      <c r="C3" s="70"/>
      <c r="D3" s="70"/>
      <c r="E3" s="29"/>
      <c r="F3" s="29"/>
      <c r="G3" s="27"/>
      <c r="H3" s="27"/>
    </row>
    <row r="4" spans="1:8" ht="15">
      <c r="A4" s="28"/>
      <c r="B4" s="28"/>
      <c r="C4" s="44" t="s">
        <v>167</v>
      </c>
      <c r="D4" s="63" t="s">
        <v>44</v>
      </c>
      <c r="E4" s="30"/>
      <c r="F4" s="30"/>
      <c r="G4" s="31"/>
      <c r="H4" s="31"/>
    </row>
    <row r="5" spans="1:8" ht="15.75" thickBot="1">
      <c r="A5" s="32"/>
      <c r="B5" s="32"/>
      <c r="C5" s="45" t="s">
        <v>45</v>
      </c>
      <c r="D5" s="46" t="s">
        <v>46</v>
      </c>
      <c r="E5" s="45" t="s">
        <v>47</v>
      </c>
      <c r="F5" s="45" t="s">
        <v>48</v>
      </c>
      <c r="G5" s="45" t="s">
        <v>49</v>
      </c>
      <c r="H5" s="47" t="s">
        <v>50</v>
      </c>
    </row>
    <row r="6" spans="1:8" ht="15">
      <c r="A6" s="52" t="s">
        <v>164</v>
      </c>
      <c r="B6" s="53"/>
      <c r="C6" s="54">
        <v>8630510.83</v>
      </c>
      <c r="D6" s="55">
        <f>E6+F6+G6+H6</f>
        <v>33633621.01</v>
      </c>
      <c r="E6" s="54">
        <v>32375333.22</v>
      </c>
      <c r="F6" s="54">
        <v>676270</v>
      </c>
      <c r="G6" s="54">
        <v>550954.1</v>
      </c>
      <c r="H6" s="56">
        <v>31063.69</v>
      </c>
    </row>
    <row r="7" spans="1:8" ht="15">
      <c r="A7" s="48" t="s">
        <v>51</v>
      </c>
      <c r="B7" s="49"/>
      <c r="C7" s="36">
        <v>6695710.88</v>
      </c>
      <c r="D7" s="36">
        <f>E7+F7+G7+H7</f>
        <v>26018416.38</v>
      </c>
      <c r="E7" s="36">
        <v>26018416.38</v>
      </c>
      <c r="F7" s="36">
        <v>0</v>
      </c>
      <c r="G7" s="36">
        <v>0</v>
      </c>
      <c r="H7" s="57">
        <v>0</v>
      </c>
    </row>
    <row r="8" spans="1:8" ht="15">
      <c r="A8" s="33" t="s">
        <v>52</v>
      </c>
      <c r="B8" s="34"/>
      <c r="C8" s="38">
        <v>750124.52</v>
      </c>
      <c r="D8" s="38">
        <f>E8+F8+G8+H8</f>
        <v>2884591.09</v>
      </c>
      <c r="E8" s="38">
        <v>2884591.09</v>
      </c>
      <c r="F8" s="38">
        <v>0</v>
      </c>
      <c r="G8" s="38">
        <v>0</v>
      </c>
      <c r="H8" s="58">
        <v>0</v>
      </c>
    </row>
    <row r="9" spans="1:10" ht="15">
      <c r="A9" s="33" t="s">
        <v>53</v>
      </c>
      <c r="B9" s="34"/>
      <c r="C9" s="38">
        <f>SUM(C11:C120)</f>
        <v>588816.1399999999</v>
      </c>
      <c r="D9" s="38">
        <f>E9+F9+G9+H9</f>
        <v>2239677.18</v>
      </c>
      <c r="E9" s="38">
        <f>SUM(E11:E120)</f>
        <v>671660.1499999999</v>
      </c>
      <c r="F9" s="38">
        <f>SUM(F11:F120)</f>
        <v>1077461.6</v>
      </c>
      <c r="G9" s="38">
        <f>SUM(G11:G120)</f>
        <v>456709.64</v>
      </c>
      <c r="H9" s="58">
        <f>SUM(H11:H120)</f>
        <v>33845.79</v>
      </c>
      <c r="J9" s="68"/>
    </row>
    <row r="10" spans="1:8" ht="15.75" thickBot="1">
      <c r="A10" s="59" t="s">
        <v>54</v>
      </c>
      <c r="B10" s="60"/>
      <c r="C10" s="61">
        <f>C7+C8+C9</f>
        <v>8034651.54</v>
      </c>
      <c r="D10" s="61">
        <f>E10+F10+G10+H10</f>
        <v>31142684.65</v>
      </c>
      <c r="E10" s="61">
        <f>SUM(E7+E8+E9)</f>
        <v>29574667.619999997</v>
      </c>
      <c r="F10" s="61">
        <f>SUM(F7+F8+F9)</f>
        <v>1077461.6</v>
      </c>
      <c r="G10" s="61">
        <f>SUM(G7+G8+G9)</f>
        <v>456709.64</v>
      </c>
      <c r="H10" s="62">
        <f>SUM(H7+H8+H9)</f>
        <v>33845.79</v>
      </c>
    </row>
    <row r="11" spans="1:8" ht="15">
      <c r="A11" s="50" t="s">
        <v>55</v>
      </c>
      <c r="B11" s="51">
        <v>33901401</v>
      </c>
      <c r="C11" s="37">
        <v>5964.78</v>
      </c>
      <c r="D11" s="66">
        <v>18927.72</v>
      </c>
      <c r="E11" s="37">
        <v>13962.94</v>
      </c>
      <c r="F11" s="37">
        <v>4964.78</v>
      </c>
      <c r="G11" s="37"/>
      <c r="H11" s="37"/>
    </row>
    <row r="12" spans="1:10" ht="15">
      <c r="A12" s="39" t="s">
        <v>56</v>
      </c>
      <c r="B12" s="40">
        <v>33901402</v>
      </c>
      <c r="C12" s="35">
        <v>0</v>
      </c>
      <c r="D12" s="67">
        <v>0</v>
      </c>
      <c r="E12" s="35"/>
      <c r="F12" s="35"/>
      <c r="G12" s="35"/>
      <c r="H12" s="35"/>
      <c r="J12" s="68"/>
    </row>
    <row r="13" spans="1:8" ht="15">
      <c r="A13" s="39" t="s">
        <v>57</v>
      </c>
      <c r="B13" s="41">
        <v>33901403</v>
      </c>
      <c r="C13" s="35">
        <v>0</v>
      </c>
      <c r="D13" s="67">
        <v>0</v>
      </c>
      <c r="E13" s="35"/>
      <c r="F13" s="35"/>
      <c r="G13" s="35"/>
      <c r="H13" s="35"/>
    </row>
    <row r="14" spans="1:8" ht="15">
      <c r="A14" s="39" t="s">
        <v>58</v>
      </c>
      <c r="B14" s="40">
        <v>33901404</v>
      </c>
      <c r="C14" s="35">
        <v>0</v>
      </c>
      <c r="D14" s="67">
        <v>0</v>
      </c>
      <c r="E14" s="35"/>
      <c r="F14" s="35"/>
      <c r="G14" s="35"/>
      <c r="H14" s="35"/>
    </row>
    <row r="15" spans="1:8" ht="15">
      <c r="A15" s="39" t="s">
        <v>59</v>
      </c>
      <c r="B15" s="40">
        <v>33901801</v>
      </c>
      <c r="C15" s="35">
        <v>166917.9</v>
      </c>
      <c r="D15" s="67">
        <v>561904.45</v>
      </c>
      <c r="E15" s="35"/>
      <c r="F15" s="35">
        <v>175881.72</v>
      </c>
      <c r="G15" s="35">
        <v>379998.73</v>
      </c>
      <c r="H15" s="35">
        <v>6024</v>
      </c>
    </row>
    <row r="16" spans="1:8" ht="15">
      <c r="A16" s="39" t="s">
        <v>60</v>
      </c>
      <c r="B16" s="40">
        <v>33901802</v>
      </c>
      <c r="C16" s="35">
        <v>0</v>
      </c>
      <c r="D16" s="67">
        <v>0</v>
      </c>
      <c r="E16" s="35"/>
      <c r="F16" s="35"/>
      <c r="G16" s="35"/>
      <c r="H16" s="35"/>
    </row>
    <row r="17" spans="1:8" ht="15">
      <c r="A17" s="39" t="s">
        <v>61</v>
      </c>
      <c r="B17" s="40">
        <v>33903001</v>
      </c>
      <c r="C17" s="35">
        <v>78</v>
      </c>
      <c r="D17" s="67">
        <v>78</v>
      </c>
      <c r="E17" s="35"/>
      <c r="F17" s="35">
        <v>78</v>
      </c>
      <c r="G17" s="35"/>
      <c r="H17" s="35"/>
    </row>
    <row r="18" spans="1:8" ht="15">
      <c r="A18" s="39" t="s">
        <v>62</v>
      </c>
      <c r="B18" s="40">
        <v>33903002</v>
      </c>
      <c r="C18" s="35">
        <v>37263.44</v>
      </c>
      <c r="D18" s="67">
        <v>60441.15</v>
      </c>
      <c r="E18" s="35">
        <v>13995.24</v>
      </c>
      <c r="F18" s="35">
        <v>39011.59</v>
      </c>
      <c r="G18" s="35">
        <v>4917.08</v>
      </c>
      <c r="H18" s="35">
        <v>2517.24</v>
      </c>
    </row>
    <row r="19" spans="1:8" ht="15">
      <c r="A19" s="39" t="s">
        <v>63</v>
      </c>
      <c r="B19" s="40">
        <v>33903003</v>
      </c>
      <c r="C19" s="35">
        <v>134</v>
      </c>
      <c r="D19" s="67">
        <v>1098.72</v>
      </c>
      <c r="E19" s="35"/>
      <c r="F19" s="35">
        <v>1098.72</v>
      </c>
      <c r="G19" s="35"/>
      <c r="H19" s="35"/>
    </row>
    <row r="20" spans="1:8" ht="15">
      <c r="A20" s="39" t="s">
        <v>64</v>
      </c>
      <c r="B20" s="40">
        <v>33903004</v>
      </c>
      <c r="C20" s="35">
        <v>5279.87</v>
      </c>
      <c r="D20" s="67">
        <v>13943.81</v>
      </c>
      <c r="E20" s="35">
        <v>12749.33</v>
      </c>
      <c r="F20" s="35">
        <v>1000</v>
      </c>
      <c r="G20" s="35">
        <v>194.48</v>
      </c>
      <c r="H20" s="35"/>
    </row>
    <row r="21" spans="1:8" ht="15">
      <c r="A21" s="39" t="s">
        <v>65</v>
      </c>
      <c r="B21" s="40">
        <v>33903005</v>
      </c>
      <c r="C21" s="35">
        <v>844.72</v>
      </c>
      <c r="D21" s="67">
        <v>3251.92</v>
      </c>
      <c r="E21" s="35">
        <v>500</v>
      </c>
      <c r="F21" s="35">
        <v>2751.92</v>
      </c>
      <c r="G21" s="35"/>
      <c r="H21" s="35"/>
    </row>
    <row r="22" spans="1:8" ht="15">
      <c r="A22" s="39" t="s">
        <v>66</v>
      </c>
      <c r="B22" s="40">
        <v>33903006</v>
      </c>
      <c r="C22" s="35">
        <v>0</v>
      </c>
      <c r="D22" s="67">
        <v>0</v>
      </c>
      <c r="E22" s="35"/>
      <c r="F22" s="35"/>
      <c r="G22" s="35"/>
      <c r="H22" s="35"/>
    </row>
    <row r="23" spans="1:8" ht="15">
      <c r="A23" s="39" t="s">
        <v>67</v>
      </c>
      <c r="B23" s="40">
        <v>33903007</v>
      </c>
      <c r="C23" s="35">
        <v>2118.5</v>
      </c>
      <c r="D23" s="67">
        <v>2819.85</v>
      </c>
      <c r="E23" s="35">
        <v>306.7</v>
      </c>
      <c r="F23" s="35">
        <v>2513.15</v>
      </c>
      <c r="G23" s="35"/>
      <c r="H23" s="35"/>
    </row>
    <row r="24" spans="1:8" ht="15">
      <c r="A24" s="39" t="s">
        <v>68</v>
      </c>
      <c r="B24" s="40">
        <v>33903008</v>
      </c>
      <c r="C24" s="35">
        <v>0</v>
      </c>
      <c r="D24" s="67">
        <v>0</v>
      </c>
      <c r="E24" s="35"/>
      <c r="F24" s="35"/>
      <c r="G24" s="35"/>
      <c r="H24" s="35"/>
    </row>
    <row r="25" spans="1:8" ht="15">
      <c r="A25" s="39" t="s">
        <v>69</v>
      </c>
      <c r="B25" s="40">
        <v>33903009</v>
      </c>
      <c r="C25" s="35">
        <v>602.16</v>
      </c>
      <c r="D25" s="67">
        <v>1591.13</v>
      </c>
      <c r="E25" s="35">
        <v>117.6</v>
      </c>
      <c r="F25" s="35">
        <v>515.53</v>
      </c>
      <c r="G25" s="35">
        <v>958</v>
      </c>
      <c r="H25" s="35"/>
    </row>
    <row r="26" spans="1:8" ht="15">
      <c r="A26" s="39" t="s">
        <v>70</v>
      </c>
      <c r="B26" s="40">
        <v>33903010</v>
      </c>
      <c r="C26" s="35">
        <v>2634.99</v>
      </c>
      <c r="D26" s="67">
        <v>17969.15</v>
      </c>
      <c r="E26" s="35"/>
      <c r="F26" s="35">
        <v>1121.25</v>
      </c>
      <c r="G26" s="35">
        <v>7476.56</v>
      </c>
      <c r="H26" s="35">
        <v>9371.34</v>
      </c>
    </row>
    <row r="27" spans="1:8" ht="15">
      <c r="A27" s="39" t="s">
        <v>71</v>
      </c>
      <c r="B27" s="40">
        <v>33903011</v>
      </c>
      <c r="C27" s="35">
        <v>0</v>
      </c>
      <c r="D27" s="67">
        <v>100</v>
      </c>
      <c r="E27" s="35"/>
      <c r="F27" s="35"/>
      <c r="G27" s="35">
        <v>100</v>
      </c>
      <c r="H27" s="35"/>
    </row>
    <row r="28" spans="1:8" ht="15">
      <c r="A28" s="39" t="s">
        <v>72</v>
      </c>
      <c r="B28" s="40">
        <v>33903012</v>
      </c>
      <c r="C28" s="35">
        <v>980</v>
      </c>
      <c r="D28" s="67">
        <v>980</v>
      </c>
      <c r="E28" s="35">
        <v>980</v>
      </c>
      <c r="F28" s="35"/>
      <c r="G28" s="35"/>
      <c r="H28" s="35"/>
    </row>
    <row r="29" spans="1:8" ht="15">
      <c r="A29" s="39" t="s">
        <v>73</v>
      </c>
      <c r="B29" s="40">
        <v>33903013</v>
      </c>
      <c r="C29" s="35">
        <v>0</v>
      </c>
      <c r="D29" s="67">
        <v>0</v>
      </c>
      <c r="E29" s="35"/>
      <c r="F29" s="35"/>
      <c r="G29" s="35"/>
      <c r="H29" s="35"/>
    </row>
    <row r="30" spans="1:8" ht="15">
      <c r="A30" s="39" t="s">
        <v>74</v>
      </c>
      <c r="B30" s="40">
        <v>33903014</v>
      </c>
      <c r="C30" s="35">
        <v>0</v>
      </c>
      <c r="D30" s="67">
        <v>0</v>
      </c>
      <c r="E30" s="35"/>
      <c r="F30" s="35"/>
      <c r="G30" s="35"/>
      <c r="H30" s="35"/>
    </row>
    <row r="31" spans="1:8" ht="15">
      <c r="A31" s="39" t="s">
        <v>75</v>
      </c>
      <c r="B31" s="40">
        <v>33903015</v>
      </c>
      <c r="C31" s="35">
        <v>7104.2</v>
      </c>
      <c r="D31" s="67">
        <v>8761.5</v>
      </c>
      <c r="E31" s="35"/>
      <c r="F31" s="35">
        <v>8761.5</v>
      </c>
      <c r="G31" s="35"/>
      <c r="H31" s="35"/>
    </row>
    <row r="32" spans="1:8" ht="15">
      <c r="A32" s="39" t="s">
        <v>76</v>
      </c>
      <c r="B32" s="40">
        <v>33903016</v>
      </c>
      <c r="C32" s="35">
        <v>162.6</v>
      </c>
      <c r="D32" s="67">
        <v>2543.86</v>
      </c>
      <c r="E32" s="35"/>
      <c r="F32" s="35">
        <v>2531.56</v>
      </c>
      <c r="G32" s="35"/>
      <c r="H32" s="35">
        <v>12.3</v>
      </c>
    </row>
    <row r="33" spans="1:8" ht="15">
      <c r="A33" s="39" t="s">
        <v>77</v>
      </c>
      <c r="B33" s="40">
        <v>33903017</v>
      </c>
      <c r="C33" s="35">
        <v>0</v>
      </c>
      <c r="D33" s="67">
        <v>0</v>
      </c>
      <c r="E33" s="35"/>
      <c r="F33" s="35"/>
      <c r="G33" s="35"/>
      <c r="H33" s="35"/>
    </row>
    <row r="34" spans="1:8" ht="15">
      <c r="A34" s="39" t="s">
        <v>78</v>
      </c>
      <c r="B34" s="40">
        <v>33903018</v>
      </c>
      <c r="C34" s="35">
        <v>358.9</v>
      </c>
      <c r="D34" s="67">
        <v>358.9</v>
      </c>
      <c r="E34" s="35">
        <v>303.63</v>
      </c>
      <c r="F34" s="35"/>
      <c r="G34" s="35">
        <v>55.27</v>
      </c>
      <c r="H34" s="35"/>
    </row>
    <row r="35" spans="1:8" ht="15">
      <c r="A35" s="39" t="s">
        <v>79</v>
      </c>
      <c r="B35" s="40">
        <v>33903019</v>
      </c>
      <c r="C35" s="35">
        <v>387</v>
      </c>
      <c r="D35" s="67">
        <v>491</v>
      </c>
      <c r="E35" s="35">
        <v>46</v>
      </c>
      <c r="F35" s="35">
        <v>424</v>
      </c>
      <c r="G35" s="35"/>
      <c r="H35" s="35">
        <v>21</v>
      </c>
    </row>
    <row r="36" spans="1:8" ht="15">
      <c r="A36" s="39" t="s">
        <v>80</v>
      </c>
      <c r="B36" s="40">
        <v>33903020</v>
      </c>
      <c r="C36" s="35">
        <v>0</v>
      </c>
      <c r="D36" s="67">
        <v>0</v>
      </c>
      <c r="E36" s="35"/>
      <c r="F36" s="35"/>
      <c r="G36" s="35"/>
      <c r="H36" s="35"/>
    </row>
    <row r="37" spans="1:8" ht="15">
      <c r="A37" s="39" t="s">
        <v>81</v>
      </c>
      <c r="B37" s="40">
        <v>33903021</v>
      </c>
      <c r="C37" s="35">
        <v>0</v>
      </c>
      <c r="D37" s="67">
        <v>0</v>
      </c>
      <c r="E37" s="35"/>
      <c r="F37" s="35"/>
      <c r="G37" s="35"/>
      <c r="H37" s="35"/>
    </row>
    <row r="38" spans="1:8" ht="15">
      <c r="A38" s="39" t="s">
        <v>82</v>
      </c>
      <c r="B38" s="40">
        <v>33903022</v>
      </c>
      <c r="C38" s="35">
        <v>0</v>
      </c>
      <c r="D38" s="67">
        <v>139.72</v>
      </c>
      <c r="E38" s="35"/>
      <c r="F38" s="35"/>
      <c r="G38" s="35"/>
      <c r="H38" s="35">
        <v>139.72</v>
      </c>
    </row>
    <row r="39" spans="1:8" ht="15">
      <c r="A39" s="39" t="s">
        <v>83</v>
      </c>
      <c r="B39" s="40">
        <v>33903023</v>
      </c>
      <c r="C39" s="35">
        <v>0</v>
      </c>
      <c r="D39" s="67">
        <v>0</v>
      </c>
      <c r="E39" s="35"/>
      <c r="F39" s="35"/>
      <c r="G39" s="35"/>
      <c r="H39" s="35"/>
    </row>
    <row r="40" spans="1:8" ht="15">
      <c r="A40" s="39" t="s">
        <v>84</v>
      </c>
      <c r="B40" s="40">
        <v>33903024</v>
      </c>
      <c r="C40" s="35">
        <v>128</v>
      </c>
      <c r="D40" s="67">
        <v>128</v>
      </c>
      <c r="E40" s="35">
        <v>28</v>
      </c>
      <c r="F40" s="35">
        <v>100</v>
      </c>
      <c r="G40" s="35"/>
      <c r="H40" s="35"/>
    </row>
    <row r="41" spans="1:8" ht="15">
      <c r="A41" s="39" t="s">
        <v>85</v>
      </c>
      <c r="B41" s="40">
        <v>33903025</v>
      </c>
      <c r="C41" s="35">
        <v>735</v>
      </c>
      <c r="D41" s="67">
        <v>973.4</v>
      </c>
      <c r="E41" s="35">
        <v>973.4</v>
      </c>
      <c r="F41" s="35"/>
      <c r="G41" s="35"/>
      <c r="H41" s="35"/>
    </row>
    <row r="42" spans="1:8" ht="15">
      <c r="A42" s="39" t="s">
        <v>86</v>
      </c>
      <c r="B42" s="40">
        <v>33903026</v>
      </c>
      <c r="C42" s="35">
        <v>0</v>
      </c>
      <c r="D42" s="67">
        <v>0</v>
      </c>
      <c r="E42" s="35"/>
      <c r="F42" s="35"/>
      <c r="G42" s="35"/>
      <c r="H42" s="35"/>
    </row>
    <row r="43" spans="1:8" ht="15">
      <c r="A43" s="39" t="s">
        <v>87</v>
      </c>
      <c r="B43" s="40">
        <v>33903027</v>
      </c>
      <c r="C43" s="35">
        <v>870</v>
      </c>
      <c r="D43" s="67">
        <v>870</v>
      </c>
      <c r="E43" s="35"/>
      <c r="F43" s="35">
        <v>870</v>
      </c>
      <c r="G43" s="35"/>
      <c r="H43" s="35"/>
    </row>
    <row r="44" spans="1:8" ht="15">
      <c r="A44" s="39" t="s">
        <v>88</v>
      </c>
      <c r="B44" s="40">
        <v>33903028</v>
      </c>
      <c r="C44" s="35">
        <v>0</v>
      </c>
      <c r="D44" s="67">
        <v>0</v>
      </c>
      <c r="E44" s="35"/>
      <c r="F44" s="35"/>
      <c r="G44" s="35"/>
      <c r="H44" s="35"/>
    </row>
    <row r="45" spans="1:8" ht="15">
      <c r="A45" s="39" t="s">
        <v>89</v>
      </c>
      <c r="B45" s="40">
        <v>33903029</v>
      </c>
      <c r="C45" s="35">
        <v>0</v>
      </c>
      <c r="D45" s="67">
        <v>975</v>
      </c>
      <c r="E45" s="35">
        <v>755</v>
      </c>
      <c r="F45" s="35">
        <v>220</v>
      </c>
      <c r="G45" s="35"/>
      <c r="H45" s="35"/>
    </row>
    <row r="46" spans="1:8" ht="15">
      <c r="A46" s="39" t="s">
        <v>90</v>
      </c>
      <c r="B46" s="40">
        <v>33903031</v>
      </c>
      <c r="C46" s="35">
        <v>0</v>
      </c>
      <c r="D46" s="67">
        <v>0</v>
      </c>
      <c r="E46" s="35"/>
      <c r="F46" s="35"/>
      <c r="G46" s="35"/>
      <c r="H46" s="35"/>
    </row>
    <row r="47" spans="1:8" ht="15">
      <c r="A47" s="39" t="s">
        <v>91</v>
      </c>
      <c r="B47" s="40">
        <v>33903033</v>
      </c>
      <c r="C47" s="35">
        <v>11575.63</v>
      </c>
      <c r="D47" s="67">
        <v>27410.2</v>
      </c>
      <c r="E47" s="35">
        <v>3686.15</v>
      </c>
      <c r="F47" s="35">
        <v>12564.79</v>
      </c>
      <c r="G47" s="35">
        <v>10498.11</v>
      </c>
      <c r="H47" s="35">
        <v>661.15</v>
      </c>
    </row>
    <row r="48" spans="1:8" ht="15">
      <c r="A48" s="39" t="s">
        <v>92</v>
      </c>
      <c r="B48" s="40">
        <v>33903034</v>
      </c>
      <c r="C48" s="35">
        <v>227.97</v>
      </c>
      <c r="D48" s="67">
        <v>801.77</v>
      </c>
      <c r="E48" s="35">
        <v>701.77</v>
      </c>
      <c r="F48" s="35">
        <v>100</v>
      </c>
      <c r="G48" s="35"/>
      <c r="H48" s="35"/>
    </row>
    <row r="49" spans="1:8" ht="15">
      <c r="A49" s="39" t="s">
        <v>93</v>
      </c>
      <c r="B49" s="40">
        <v>33903097</v>
      </c>
      <c r="C49" s="35">
        <v>4000</v>
      </c>
      <c r="D49" s="67">
        <v>14935.31</v>
      </c>
      <c r="E49" s="35">
        <v>3997.8</v>
      </c>
      <c r="F49" s="35">
        <v>10937.51</v>
      </c>
      <c r="G49" s="35"/>
      <c r="H49" s="35"/>
    </row>
    <row r="50" spans="1:8" ht="15">
      <c r="A50" s="39" t="s">
        <v>94</v>
      </c>
      <c r="B50" s="40">
        <v>33903099</v>
      </c>
      <c r="C50" s="35">
        <v>0</v>
      </c>
      <c r="D50" s="67">
        <v>0</v>
      </c>
      <c r="E50" s="35"/>
      <c r="F50" s="35"/>
      <c r="G50" s="35"/>
      <c r="H50" s="35"/>
    </row>
    <row r="51" spans="1:8" ht="15">
      <c r="A51" s="39" t="s">
        <v>95</v>
      </c>
      <c r="B51" s="40">
        <v>33903301</v>
      </c>
      <c r="C51" s="35">
        <v>5872.73</v>
      </c>
      <c r="D51" s="67">
        <v>15436.3</v>
      </c>
      <c r="E51" s="35">
        <v>2250.64</v>
      </c>
      <c r="F51" s="35">
        <v>9796.68</v>
      </c>
      <c r="G51" s="35">
        <v>3175.82</v>
      </c>
      <c r="H51" s="35">
        <v>213.16</v>
      </c>
    </row>
    <row r="52" spans="1:8" ht="15">
      <c r="A52" s="39" t="s">
        <v>96</v>
      </c>
      <c r="B52" s="40">
        <v>33903302</v>
      </c>
      <c r="C52" s="35">
        <v>2059.05</v>
      </c>
      <c r="D52" s="67">
        <v>7216.48</v>
      </c>
      <c r="E52" s="35">
        <v>1233.16</v>
      </c>
      <c r="F52" s="35">
        <v>1582.23</v>
      </c>
      <c r="G52" s="35">
        <v>4401.09</v>
      </c>
      <c r="H52" s="35"/>
    </row>
    <row r="53" spans="1:8" ht="15">
      <c r="A53" s="39" t="s">
        <v>97</v>
      </c>
      <c r="B53" s="40">
        <v>33903303</v>
      </c>
      <c r="C53" s="35">
        <v>2000</v>
      </c>
      <c r="D53" s="67">
        <v>6256.52</v>
      </c>
      <c r="E53" s="35">
        <v>1936.02</v>
      </c>
      <c r="F53" s="35">
        <v>4320.5</v>
      </c>
      <c r="G53" s="35"/>
      <c r="H53" s="35"/>
    </row>
    <row r="54" spans="1:8" ht="15">
      <c r="A54" s="39" t="s">
        <v>98</v>
      </c>
      <c r="B54" s="40">
        <v>33903399</v>
      </c>
      <c r="C54" s="35">
        <v>60</v>
      </c>
      <c r="D54" s="67">
        <v>60</v>
      </c>
      <c r="E54" s="35"/>
      <c r="F54" s="35"/>
      <c r="G54" s="35">
        <v>60</v>
      </c>
      <c r="H54" s="35"/>
    </row>
    <row r="55" spans="1:8" ht="15">
      <c r="A55" s="39" t="s">
        <v>99</v>
      </c>
      <c r="B55" s="40">
        <v>33903602</v>
      </c>
      <c r="C55" s="35">
        <v>16026.1</v>
      </c>
      <c r="D55" s="67">
        <v>176314.83</v>
      </c>
      <c r="E55" s="35">
        <v>133.2</v>
      </c>
      <c r="F55" s="35">
        <v>176181.63</v>
      </c>
      <c r="G55" s="35"/>
      <c r="H55" s="35"/>
    </row>
    <row r="56" spans="1:8" ht="15">
      <c r="A56" s="39" t="s">
        <v>100</v>
      </c>
      <c r="B56" s="40">
        <v>33903603</v>
      </c>
      <c r="C56" s="35">
        <v>0</v>
      </c>
      <c r="D56" s="67">
        <v>0</v>
      </c>
      <c r="E56" s="35"/>
      <c r="F56" s="35"/>
      <c r="G56" s="35"/>
      <c r="H56" s="35"/>
    </row>
    <row r="57" spans="1:8" ht="15">
      <c r="A57" s="39" t="s">
        <v>101</v>
      </c>
      <c r="B57" s="40">
        <v>33903605</v>
      </c>
      <c r="C57" s="35">
        <v>0</v>
      </c>
      <c r="D57" s="67">
        <v>0</v>
      </c>
      <c r="E57" s="35"/>
      <c r="F57" s="35"/>
      <c r="G57" s="35"/>
      <c r="H57" s="35"/>
    </row>
    <row r="58" spans="1:8" ht="15">
      <c r="A58" s="39" t="s">
        <v>102</v>
      </c>
      <c r="B58" s="40">
        <v>33903607</v>
      </c>
      <c r="C58" s="35">
        <v>0</v>
      </c>
      <c r="D58" s="67">
        <v>0</v>
      </c>
      <c r="E58" s="35"/>
      <c r="F58" s="35"/>
      <c r="G58" s="35"/>
      <c r="H58" s="35"/>
    </row>
    <row r="59" spans="1:8" ht="15">
      <c r="A59" s="39" t="s">
        <v>103</v>
      </c>
      <c r="B59" s="40">
        <v>33903608</v>
      </c>
      <c r="C59" s="35">
        <v>10145.29</v>
      </c>
      <c r="D59" s="67">
        <v>26847.99</v>
      </c>
      <c r="E59" s="35"/>
      <c r="F59" s="35">
        <v>26847.99</v>
      </c>
      <c r="G59" s="35"/>
      <c r="H59" s="35"/>
    </row>
    <row r="60" spans="1:8" ht="15">
      <c r="A60" s="39" t="s">
        <v>104</v>
      </c>
      <c r="B60" s="40">
        <v>33903609</v>
      </c>
      <c r="C60" s="35">
        <v>0</v>
      </c>
      <c r="D60" s="67">
        <v>0</v>
      </c>
      <c r="E60" s="35"/>
      <c r="F60" s="35"/>
      <c r="G60" s="35"/>
      <c r="H60" s="35"/>
    </row>
    <row r="61" spans="1:8" ht="15">
      <c r="A61" s="39" t="s">
        <v>105</v>
      </c>
      <c r="B61" s="40">
        <v>33903697</v>
      </c>
      <c r="C61" s="35">
        <v>0</v>
      </c>
      <c r="D61" s="67">
        <v>0</v>
      </c>
      <c r="E61" s="35"/>
      <c r="F61" s="35"/>
      <c r="G61" s="35"/>
      <c r="H61" s="35"/>
    </row>
    <row r="62" spans="1:8" ht="15">
      <c r="A62" s="39" t="s">
        <v>106</v>
      </c>
      <c r="B62" s="40">
        <v>33903699</v>
      </c>
      <c r="C62" s="35">
        <v>0</v>
      </c>
      <c r="D62" s="67">
        <v>0</v>
      </c>
      <c r="E62" s="35"/>
      <c r="F62" s="35"/>
      <c r="G62" s="35"/>
      <c r="H62" s="35"/>
    </row>
    <row r="63" spans="1:8" ht="15">
      <c r="A63" s="39" t="s">
        <v>107</v>
      </c>
      <c r="B63" s="40">
        <v>33903701</v>
      </c>
      <c r="C63" s="35">
        <v>0</v>
      </c>
      <c r="D63" s="67">
        <v>0</v>
      </c>
      <c r="E63" s="35"/>
      <c r="F63" s="35"/>
      <c r="G63" s="35"/>
      <c r="H63" s="35"/>
    </row>
    <row r="64" spans="1:8" ht="15">
      <c r="A64" s="39" t="s">
        <v>108</v>
      </c>
      <c r="B64" s="40">
        <v>33903702</v>
      </c>
      <c r="C64" s="35">
        <v>0</v>
      </c>
      <c r="D64" s="67">
        <v>0</v>
      </c>
      <c r="E64" s="35"/>
      <c r="F64" s="35"/>
      <c r="G64" s="35"/>
      <c r="H64" s="35"/>
    </row>
    <row r="65" spans="1:8" ht="15">
      <c r="A65" s="39" t="s">
        <v>109</v>
      </c>
      <c r="B65" s="40">
        <v>33903704</v>
      </c>
      <c r="C65" s="35">
        <v>0</v>
      </c>
      <c r="D65" s="67">
        <v>0</v>
      </c>
      <c r="E65" s="35"/>
      <c r="F65" s="35"/>
      <c r="G65" s="35"/>
      <c r="H65" s="35"/>
    </row>
    <row r="66" spans="1:8" ht="15">
      <c r="A66" s="39" t="s">
        <v>110</v>
      </c>
      <c r="B66" s="40">
        <v>33903799</v>
      </c>
      <c r="C66" s="35">
        <v>0</v>
      </c>
      <c r="D66" s="67">
        <v>0</v>
      </c>
      <c r="E66" s="35"/>
      <c r="F66" s="35"/>
      <c r="G66" s="35"/>
      <c r="H66" s="35"/>
    </row>
    <row r="67" spans="1:8" ht="15">
      <c r="A67" s="39" t="s">
        <v>111</v>
      </c>
      <c r="B67" s="40">
        <v>33903901</v>
      </c>
      <c r="C67" s="35">
        <v>1267.94</v>
      </c>
      <c r="D67" s="67">
        <v>4073.94</v>
      </c>
      <c r="E67" s="35">
        <v>2286</v>
      </c>
      <c r="F67" s="35">
        <v>1787.94</v>
      </c>
      <c r="G67" s="35"/>
      <c r="H67" s="35"/>
    </row>
    <row r="68" spans="1:8" ht="15">
      <c r="A68" s="39" t="s">
        <v>112</v>
      </c>
      <c r="B68" s="40">
        <v>33903902</v>
      </c>
      <c r="C68" s="35">
        <v>21881.31</v>
      </c>
      <c r="D68" s="67">
        <v>66115.13</v>
      </c>
      <c r="E68" s="35">
        <v>13693.13</v>
      </c>
      <c r="F68" s="35">
        <v>52422</v>
      </c>
      <c r="G68" s="35"/>
      <c r="H68" s="35"/>
    </row>
    <row r="69" spans="1:8" ht="15">
      <c r="A69" s="39" t="s">
        <v>113</v>
      </c>
      <c r="B69" s="40">
        <v>33903903</v>
      </c>
      <c r="C69" s="35">
        <v>0</v>
      </c>
      <c r="D69" s="67">
        <v>0</v>
      </c>
      <c r="E69" s="35"/>
      <c r="F69" s="35"/>
      <c r="G69" s="35"/>
      <c r="H69" s="35"/>
    </row>
    <row r="70" spans="1:8" ht="15">
      <c r="A70" s="39" t="s">
        <v>114</v>
      </c>
      <c r="B70" s="40">
        <v>33903904</v>
      </c>
      <c r="C70" s="35">
        <v>11317.55</v>
      </c>
      <c r="D70" s="67">
        <v>35774.5</v>
      </c>
      <c r="E70" s="35">
        <v>19615.57</v>
      </c>
      <c r="F70" s="35">
        <v>12489.43</v>
      </c>
      <c r="G70" s="35">
        <v>794.3</v>
      </c>
      <c r="H70" s="35">
        <v>2875.2</v>
      </c>
    </row>
    <row r="71" spans="1:8" ht="15">
      <c r="A71" s="39" t="s">
        <v>115</v>
      </c>
      <c r="B71" s="40">
        <v>33903905</v>
      </c>
      <c r="C71" s="35">
        <v>600.04</v>
      </c>
      <c r="D71" s="67">
        <v>600.04</v>
      </c>
      <c r="E71" s="35">
        <v>600.04</v>
      </c>
      <c r="F71" s="35"/>
      <c r="G71" s="35"/>
      <c r="H71" s="35"/>
    </row>
    <row r="72" spans="1:8" ht="15">
      <c r="A72" s="39" t="s">
        <v>116</v>
      </c>
      <c r="B72" s="40">
        <v>33903906</v>
      </c>
      <c r="C72" s="35">
        <v>0</v>
      </c>
      <c r="D72" s="67">
        <v>0</v>
      </c>
      <c r="E72" s="35"/>
      <c r="F72" s="35"/>
      <c r="G72" s="35"/>
      <c r="H72" s="35"/>
    </row>
    <row r="73" spans="1:8" ht="15">
      <c r="A73" s="39" t="s">
        <v>117</v>
      </c>
      <c r="B73" s="40">
        <v>33903907</v>
      </c>
      <c r="C73" s="35">
        <v>0</v>
      </c>
      <c r="D73" s="67">
        <v>0</v>
      </c>
      <c r="E73" s="35"/>
      <c r="F73" s="35"/>
      <c r="G73" s="35"/>
      <c r="H73" s="35"/>
    </row>
    <row r="74" spans="1:8" ht="15">
      <c r="A74" s="39" t="s">
        <v>118</v>
      </c>
      <c r="B74" s="40">
        <v>33903908</v>
      </c>
      <c r="C74" s="35">
        <v>0</v>
      </c>
      <c r="D74" s="67">
        <v>0</v>
      </c>
      <c r="E74" s="35"/>
      <c r="F74" s="35"/>
      <c r="G74" s="35"/>
      <c r="H74" s="35"/>
    </row>
    <row r="75" spans="1:8" ht="15">
      <c r="A75" s="39" t="s">
        <v>119</v>
      </c>
      <c r="B75" s="40">
        <v>33903909</v>
      </c>
      <c r="C75" s="35">
        <v>70</v>
      </c>
      <c r="D75" s="67">
        <v>140</v>
      </c>
      <c r="E75" s="35"/>
      <c r="F75" s="35"/>
      <c r="G75" s="35">
        <v>140</v>
      </c>
      <c r="H75" s="35"/>
    </row>
    <row r="76" spans="1:8" ht="15">
      <c r="A76" s="39" t="s">
        <v>120</v>
      </c>
      <c r="B76" s="40">
        <v>33903912</v>
      </c>
      <c r="C76" s="35">
        <v>0</v>
      </c>
      <c r="D76" s="67">
        <v>220</v>
      </c>
      <c r="E76" s="35">
        <v>220</v>
      </c>
      <c r="F76" s="35"/>
      <c r="G76" s="35"/>
      <c r="H76" s="35"/>
    </row>
    <row r="77" spans="1:8" ht="15">
      <c r="A77" s="39" t="s">
        <v>121</v>
      </c>
      <c r="B77" s="40">
        <v>33903913</v>
      </c>
      <c r="C77" s="35">
        <v>-2.58</v>
      </c>
      <c r="D77" s="67">
        <v>1328.42</v>
      </c>
      <c r="E77" s="35">
        <v>222</v>
      </c>
      <c r="F77" s="35">
        <v>656.42</v>
      </c>
      <c r="G77" s="35">
        <v>450</v>
      </c>
      <c r="H77" s="35"/>
    </row>
    <row r="78" spans="1:8" ht="15">
      <c r="A78" s="39" t="s">
        <v>122</v>
      </c>
      <c r="B78" s="40">
        <v>33903914</v>
      </c>
      <c r="C78" s="35">
        <v>175.4</v>
      </c>
      <c r="D78" s="67">
        <v>1951.4</v>
      </c>
      <c r="E78" s="35">
        <v>100</v>
      </c>
      <c r="F78" s="35">
        <v>1851.4</v>
      </c>
      <c r="G78" s="35"/>
      <c r="H78" s="35"/>
    </row>
    <row r="79" spans="1:8" ht="15">
      <c r="A79" s="39" t="s">
        <v>123</v>
      </c>
      <c r="B79" s="40">
        <v>33903916</v>
      </c>
      <c r="C79" s="35">
        <v>0</v>
      </c>
      <c r="D79" s="67">
        <v>0</v>
      </c>
      <c r="E79" s="35"/>
      <c r="F79" s="35"/>
      <c r="G79" s="35"/>
      <c r="H79" s="35"/>
    </row>
    <row r="80" spans="1:8" ht="15">
      <c r="A80" s="39" t="s">
        <v>124</v>
      </c>
      <c r="B80" s="40">
        <v>33903917</v>
      </c>
      <c r="C80" s="35">
        <v>4336</v>
      </c>
      <c r="D80" s="67">
        <v>4336</v>
      </c>
      <c r="E80" s="35"/>
      <c r="F80" s="35">
        <v>4336</v>
      </c>
      <c r="G80" s="35"/>
      <c r="H80" s="35"/>
    </row>
    <row r="81" spans="1:8" ht="15">
      <c r="A81" s="39" t="s">
        <v>125</v>
      </c>
      <c r="B81" s="40">
        <v>33903918</v>
      </c>
      <c r="C81" s="35">
        <v>1011.05</v>
      </c>
      <c r="D81" s="67">
        <v>1228.3</v>
      </c>
      <c r="E81" s="35"/>
      <c r="F81" s="35">
        <v>235.65</v>
      </c>
      <c r="G81" s="35">
        <v>877.35</v>
      </c>
      <c r="H81" s="35">
        <v>115.3</v>
      </c>
    </row>
    <row r="82" spans="1:8" ht="15">
      <c r="A82" s="39" t="s">
        <v>126</v>
      </c>
      <c r="B82" s="40">
        <v>33903919</v>
      </c>
      <c r="C82" s="35">
        <v>0</v>
      </c>
      <c r="D82" s="67">
        <v>0</v>
      </c>
      <c r="E82" s="35"/>
      <c r="F82" s="35"/>
      <c r="G82" s="35"/>
      <c r="H82" s="35"/>
    </row>
    <row r="83" spans="1:8" ht="15">
      <c r="A83" s="39" t="s">
        <v>127</v>
      </c>
      <c r="B83" s="40">
        <v>33903921</v>
      </c>
      <c r="C83" s="35">
        <v>660</v>
      </c>
      <c r="D83" s="67">
        <v>3390</v>
      </c>
      <c r="E83" s="35"/>
      <c r="F83" s="35">
        <v>1310</v>
      </c>
      <c r="G83" s="35">
        <v>2080</v>
      </c>
      <c r="H83" s="35"/>
    </row>
    <row r="84" spans="1:8" ht="15">
      <c r="A84" s="39" t="s">
        <v>128</v>
      </c>
      <c r="B84" s="40">
        <v>33903922</v>
      </c>
      <c r="C84" s="35">
        <v>0</v>
      </c>
      <c r="D84" s="67">
        <v>0</v>
      </c>
      <c r="E84" s="35"/>
      <c r="F84" s="35"/>
      <c r="G84" s="35"/>
      <c r="H84" s="35"/>
    </row>
    <row r="85" spans="1:8" ht="15">
      <c r="A85" s="39" t="s">
        <v>129</v>
      </c>
      <c r="B85" s="40">
        <v>33903923</v>
      </c>
      <c r="C85" s="35">
        <v>0</v>
      </c>
      <c r="D85" s="67">
        <v>0</v>
      </c>
      <c r="E85" s="35"/>
      <c r="F85" s="35"/>
      <c r="G85" s="35"/>
      <c r="H85" s="35"/>
    </row>
    <row r="86" spans="1:8" ht="15">
      <c r="A86" s="39" t="s">
        <v>130</v>
      </c>
      <c r="B86" s="40">
        <v>33903924</v>
      </c>
      <c r="C86" s="35">
        <v>21552.17</v>
      </c>
      <c r="D86" s="67">
        <v>29425.24</v>
      </c>
      <c r="E86" s="35">
        <v>20</v>
      </c>
      <c r="F86" s="35">
        <v>28307.54</v>
      </c>
      <c r="G86" s="35">
        <v>516.9</v>
      </c>
      <c r="H86" s="35">
        <v>580.8</v>
      </c>
    </row>
    <row r="87" spans="1:8" ht="15">
      <c r="A87" s="39" t="s">
        <v>131</v>
      </c>
      <c r="B87" s="40">
        <v>33903925</v>
      </c>
      <c r="C87" s="35">
        <v>5500</v>
      </c>
      <c r="D87" s="67">
        <v>33439.01</v>
      </c>
      <c r="E87" s="35"/>
      <c r="F87" s="35"/>
      <c r="G87" s="35">
        <v>33439.01</v>
      </c>
      <c r="H87" s="35"/>
    </row>
    <row r="88" spans="1:8" ht="15">
      <c r="A88" s="39" t="s">
        <v>132</v>
      </c>
      <c r="B88" s="40">
        <v>33903926</v>
      </c>
      <c r="C88" s="35">
        <v>1025</v>
      </c>
      <c r="D88" s="67">
        <v>7952.32</v>
      </c>
      <c r="E88" s="35">
        <v>1357.82</v>
      </c>
      <c r="F88" s="35">
        <v>6594.5</v>
      </c>
      <c r="G88" s="35"/>
      <c r="H88" s="35"/>
    </row>
    <row r="89" spans="1:8" ht="15">
      <c r="A89" s="39" t="s">
        <v>133</v>
      </c>
      <c r="B89" s="40">
        <v>33903927</v>
      </c>
      <c r="C89" s="35">
        <v>5058.1</v>
      </c>
      <c r="D89" s="67">
        <v>13115.42</v>
      </c>
      <c r="E89" s="35">
        <v>6018.34</v>
      </c>
      <c r="F89" s="35">
        <v>7097.08</v>
      </c>
      <c r="G89" s="35"/>
      <c r="H89" s="35"/>
    </row>
    <row r="90" spans="1:8" ht="15">
      <c r="A90" s="39" t="s">
        <v>134</v>
      </c>
      <c r="B90" s="40">
        <v>33903928</v>
      </c>
      <c r="C90" s="35">
        <v>0</v>
      </c>
      <c r="D90" s="67">
        <v>51.09</v>
      </c>
      <c r="E90" s="35"/>
      <c r="F90" s="35"/>
      <c r="G90" s="35"/>
      <c r="H90" s="35">
        <v>51.09</v>
      </c>
    </row>
    <row r="91" spans="1:8" ht="15">
      <c r="A91" s="39" t="s">
        <v>135</v>
      </c>
      <c r="B91" s="40">
        <v>33903929</v>
      </c>
      <c r="C91" s="35">
        <v>0</v>
      </c>
      <c r="D91" s="67">
        <v>0</v>
      </c>
      <c r="E91" s="35"/>
      <c r="F91" s="35"/>
      <c r="G91" s="35"/>
      <c r="H91" s="35"/>
    </row>
    <row r="92" spans="1:8" ht="15">
      <c r="A92" s="39" t="s">
        <v>136</v>
      </c>
      <c r="B92" s="40">
        <v>33903930</v>
      </c>
      <c r="C92" s="35">
        <v>1142.38</v>
      </c>
      <c r="D92" s="67">
        <v>7894.56</v>
      </c>
      <c r="E92" s="35">
        <v>6632.56</v>
      </c>
      <c r="F92" s="35">
        <v>1262</v>
      </c>
      <c r="G92" s="35"/>
      <c r="H92" s="35"/>
    </row>
    <row r="93" spans="1:8" ht="15">
      <c r="A93" s="39" t="s">
        <v>137</v>
      </c>
      <c r="B93" s="40">
        <v>33903931</v>
      </c>
      <c r="C93" s="35">
        <v>3673.71</v>
      </c>
      <c r="D93" s="67">
        <v>7411.99</v>
      </c>
      <c r="E93" s="35">
        <v>1036.01</v>
      </c>
      <c r="F93" s="35">
        <v>3570.84</v>
      </c>
      <c r="G93" s="35">
        <v>2531.56</v>
      </c>
      <c r="H93" s="35">
        <v>273.58</v>
      </c>
    </row>
    <row r="94" spans="1:8" ht="15">
      <c r="A94" s="39" t="s">
        <v>138</v>
      </c>
      <c r="B94" s="40">
        <v>33903932</v>
      </c>
      <c r="C94" s="35">
        <v>76.08</v>
      </c>
      <c r="D94" s="67">
        <v>549.62</v>
      </c>
      <c r="E94" s="35">
        <v>234.54</v>
      </c>
      <c r="F94" s="35">
        <v>315.08</v>
      </c>
      <c r="G94" s="35"/>
      <c r="H94" s="35"/>
    </row>
    <row r="95" spans="1:8" ht="15">
      <c r="A95" s="39" t="s">
        <v>139</v>
      </c>
      <c r="B95" s="40">
        <v>33903933</v>
      </c>
      <c r="C95" s="35">
        <v>2821.5</v>
      </c>
      <c r="D95" s="67">
        <v>13929.3</v>
      </c>
      <c r="E95" s="35">
        <v>10807.5</v>
      </c>
      <c r="F95" s="35">
        <v>3121.8</v>
      </c>
      <c r="G95" s="35"/>
      <c r="H95" s="35"/>
    </row>
    <row r="96" spans="1:8" ht="15">
      <c r="A96" s="39" t="s">
        <v>140</v>
      </c>
      <c r="B96" s="40">
        <v>33903934</v>
      </c>
      <c r="C96" s="35">
        <v>0</v>
      </c>
      <c r="D96" s="67">
        <v>0</v>
      </c>
      <c r="E96" s="35"/>
      <c r="F96" s="35"/>
      <c r="G96" s="35"/>
      <c r="H96" s="35"/>
    </row>
    <row r="97" spans="1:8" ht="15">
      <c r="A97" s="39" t="s">
        <v>141</v>
      </c>
      <c r="B97" s="40">
        <v>33903935</v>
      </c>
      <c r="C97" s="35">
        <v>0</v>
      </c>
      <c r="D97" s="67">
        <v>459.69</v>
      </c>
      <c r="E97" s="35"/>
      <c r="F97" s="35">
        <v>459.69</v>
      </c>
      <c r="G97" s="35"/>
      <c r="H97" s="35"/>
    </row>
    <row r="98" spans="1:8" ht="15">
      <c r="A98" s="39" t="s">
        <v>142</v>
      </c>
      <c r="B98" s="40">
        <v>33903936</v>
      </c>
      <c r="C98" s="35">
        <v>7394.39</v>
      </c>
      <c r="D98" s="67">
        <v>28212.95</v>
      </c>
      <c r="E98" s="35">
        <v>28212.95</v>
      </c>
      <c r="F98" s="35"/>
      <c r="G98" s="35"/>
      <c r="H98" s="35"/>
    </row>
    <row r="99" spans="1:8" ht="15">
      <c r="A99" s="39" t="s">
        <v>143</v>
      </c>
      <c r="B99" s="40">
        <v>33903937</v>
      </c>
      <c r="C99" s="35">
        <v>0</v>
      </c>
      <c r="D99" s="67">
        <v>0</v>
      </c>
      <c r="E99" s="35"/>
      <c r="F99" s="35"/>
      <c r="G99" s="35"/>
      <c r="H99" s="35"/>
    </row>
    <row r="100" spans="1:8" ht="15">
      <c r="A100" s="39" t="s">
        <v>144</v>
      </c>
      <c r="B100" s="40">
        <v>33903938</v>
      </c>
      <c r="C100" s="35">
        <v>0</v>
      </c>
      <c r="D100" s="67">
        <v>0</v>
      </c>
      <c r="E100" s="35"/>
      <c r="F100" s="35"/>
      <c r="G100" s="35"/>
      <c r="H100" s="35"/>
    </row>
    <row r="101" spans="1:8" ht="15">
      <c r="A101" s="39" t="s">
        <v>145</v>
      </c>
      <c r="B101" s="40">
        <v>33903939</v>
      </c>
      <c r="C101" s="35">
        <v>10874</v>
      </c>
      <c r="D101" s="67">
        <v>28441</v>
      </c>
      <c r="E101" s="35">
        <v>5213</v>
      </c>
      <c r="F101" s="35">
        <v>23180</v>
      </c>
      <c r="G101" s="35"/>
      <c r="H101" s="35">
        <v>48</v>
      </c>
    </row>
    <row r="102" spans="1:8" ht="15">
      <c r="A102" s="39" t="s">
        <v>146</v>
      </c>
      <c r="B102" s="40">
        <v>33903942</v>
      </c>
      <c r="C102" s="35">
        <v>0</v>
      </c>
      <c r="D102" s="67">
        <v>0</v>
      </c>
      <c r="E102" s="35"/>
      <c r="F102" s="35"/>
      <c r="G102" s="35"/>
      <c r="H102" s="35"/>
    </row>
    <row r="103" spans="1:8" ht="15">
      <c r="A103" s="39" t="s">
        <v>147</v>
      </c>
      <c r="B103" s="40">
        <v>33903945</v>
      </c>
      <c r="C103" s="35">
        <v>0</v>
      </c>
      <c r="D103" s="67">
        <v>0</v>
      </c>
      <c r="E103" s="35"/>
      <c r="F103" s="35"/>
      <c r="G103" s="35"/>
      <c r="H103" s="35"/>
    </row>
    <row r="104" spans="1:8" ht="15">
      <c r="A104" s="39" t="s">
        <v>148</v>
      </c>
      <c r="B104" s="40">
        <v>33903946</v>
      </c>
      <c r="C104" s="35">
        <v>0</v>
      </c>
      <c r="D104" s="67">
        <v>0</v>
      </c>
      <c r="E104" s="35"/>
      <c r="F104" s="35"/>
      <c r="G104" s="35"/>
      <c r="H104" s="35"/>
    </row>
    <row r="105" spans="1:8" ht="15">
      <c r="A105" s="39" t="s">
        <v>149</v>
      </c>
      <c r="B105" s="40">
        <v>33903947</v>
      </c>
      <c r="C105" s="35">
        <v>0</v>
      </c>
      <c r="D105" s="67">
        <v>0</v>
      </c>
      <c r="E105" s="35"/>
      <c r="F105" s="35"/>
      <c r="G105" s="35"/>
      <c r="H105" s="35"/>
    </row>
    <row r="106" spans="1:8" ht="15">
      <c r="A106" s="39" t="s">
        <v>150</v>
      </c>
      <c r="B106" s="40">
        <v>33903948</v>
      </c>
      <c r="C106" s="35">
        <v>10716.8</v>
      </c>
      <c r="D106" s="67">
        <v>27326.3</v>
      </c>
      <c r="E106" s="35"/>
      <c r="F106" s="35">
        <v>27326.3</v>
      </c>
      <c r="G106" s="35"/>
      <c r="H106" s="35"/>
    </row>
    <row r="107" spans="1:8" ht="15">
      <c r="A107" s="39" t="s">
        <v>151</v>
      </c>
      <c r="B107" s="40">
        <v>33903949</v>
      </c>
      <c r="C107" s="35">
        <v>0</v>
      </c>
      <c r="D107" s="67">
        <v>0</v>
      </c>
      <c r="E107" s="35"/>
      <c r="F107" s="35"/>
      <c r="G107" s="35"/>
      <c r="H107" s="35"/>
    </row>
    <row r="108" spans="1:8" ht="15">
      <c r="A108" s="39" t="s">
        <v>152</v>
      </c>
      <c r="B108" s="40">
        <v>33903997</v>
      </c>
      <c r="C108" s="35">
        <v>2000</v>
      </c>
      <c r="D108" s="67">
        <v>6261.22</v>
      </c>
      <c r="E108" s="35">
        <v>3254.87</v>
      </c>
      <c r="F108" s="35">
        <v>3006.35</v>
      </c>
      <c r="G108" s="35"/>
      <c r="H108" s="35"/>
    </row>
    <row r="109" spans="1:8" ht="15">
      <c r="A109" s="39" t="s">
        <v>153</v>
      </c>
      <c r="B109" s="40">
        <v>33903999</v>
      </c>
      <c r="C109" s="35">
        <v>1935.38</v>
      </c>
      <c r="D109" s="67">
        <v>10749.76</v>
      </c>
      <c r="E109" s="35"/>
      <c r="F109" s="35"/>
      <c r="G109" s="35">
        <v>1935.38</v>
      </c>
      <c r="H109" s="35">
        <v>8814.38</v>
      </c>
    </row>
    <row r="110" spans="1:8" ht="15">
      <c r="A110" s="39" t="s">
        <v>154</v>
      </c>
      <c r="B110" s="40">
        <v>33904199</v>
      </c>
      <c r="C110" s="35">
        <v>2700</v>
      </c>
      <c r="D110" s="67">
        <v>5430</v>
      </c>
      <c r="E110" s="35">
        <v>5430</v>
      </c>
      <c r="F110" s="35"/>
      <c r="G110" s="35"/>
      <c r="H110" s="35"/>
    </row>
    <row r="111" spans="1:8" ht="15">
      <c r="A111" s="39" t="s">
        <v>155</v>
      </c>
      <c r="B111" s="40">
        <v>33904701</v>
      </c>
      <c r="C111" s="35">
        <v>88354.87</v>
      </c>
      <c r="D111" s="67">
        <v>398632.97</v>
      </c>
      <c r="E111" s="35">
        <v>398632.97</v>
      </c>
      <c r="F111" s="35"/>
      <c r="G111" s="35"/>
      <c r="H111" s="35"/>
    </row>
    <row r="112" spans="1:8" ht="15">
      <c r="A112" s="42" t="s">
        <v>156</v>
      </c>
      <c r="B112" s="41">
        <v>33907103</v>
      </c>
      <c r="C112" s="35"/>
      <c r="D112" s="67">
        <v>0</v>
      </c>
      <c r="E112" s="35"/>
      <c r="F112" s="35"/>
      <c r="G112" s="35"/>
      <c r="H112" s="35"/>
    </row>
    <row r="113" spans="1:8" ht="15">
      <c r="A113" s="42" t="s">
        <v>157</v>
      </c>
      <c r="B113" s="41">
        <v>33909201</v>
      </c>
      <c r="C113" s="35">
        <v>0</v>
      </c>
      <c r="D113" s="67">
        <v>2500</v>
      </c>
      <c r="E113" s="35">
        <v>2500</v>
      </c>
      <c r="F113" s="35"/>
      <c r="G113" s="35"/>
      <c r="H113" s="35"/>
    </row>
    <row r="114" spans="1:8" ht="15">
      <c r="A114" s="42" t="s">
        <v>158</v>
      </c>
      <c r="B114" s="41">
        <v>33909206</v>
      </c>
      <c r="C114" s="35">
        <v>0</v>
      </c>
      <c r="D114" s="67">
        <v>0</v>
      </c>
      <c r="E114" s="35"/>
      <c r="F114" s="35"/>
      <c r="G114" s="35"/>
      <c r="H114" s="35"/>
    </row>
    <row r="115" spans="1:8" ht="15">
      <c r="A115" s="39" t="s">
        <v>159</v>
      </c>
      <c r="B115" s="40">
        <v>33909213</v>
      </c>
      <c r="C115" s="35">
        <v>0</v>
      </c>
      <c r="D115" s="67">
        <v>0</v>
      </c>
      <c r="E115" s="35"/>
      <c r="F115" s="35"/>
      <c r="G115" s="35"/>
      <c r="H115" s="35"/>
    </row>
    <row r="116" spans="1:8" ht="15">
      <c r="A116" s="39" t="s">
        <v>160</v>
      </c>
      <c r="B116" s="40">
        <v>33909220</v>
      </c>
      <c r="C116" s="35">
        <v>0</v>
      </c>
      <c r="D116" s="67">
        <v>0</v>
      </c>
      <c r="E116" s="35"/>
      <c r="F116" s="35"/>
      <c r="G116" s="35"/>
      <c r="H116" s="35"/>
    </row>
    <row r="117" spans="1:8" ht="15">
      <c r="A117" s="39" t="s">
        <v>161</v>
      </c>
      <c r="B117" s="40">
        <v>33909225</v>
      </c>
      <c r="C117" s="35">
        <v>0</v>
      </c>
      <c r="D117" s="67">
        <v>0</v>
      </c>
      <c r="E117" s="35"/>
      <c r="F117" s="35"/>
      <c r="G117" s="35"/>
      <c r="H117" s="35"/>
    </row>
    <row r="118" spans="1:8" ht="15">
      <c r="A118" s="39" t="s">
        <v>162</v>
      </c>
      <c r="B118" s="40">
        <v>33909299</v>
      </c>
      <c r="C118" s="35">
        <v>6587.52</v>
      </c>
      <c r="D118" s="67">
        <v>23177.41</v>
      </c>
      <c r="E118" s="35">
        <v>23177.41</v>
      </c>
      <c r="F118" s="35"/>
      <c r="G118" s="35"/>
      <c r="H118" s="35"/>
    </row>
    <row r="119" spans="1:8" ht="15">
      <c r="A119" s="39" t="s">
        <v>163</v>
      </c>
      <c r="B119" s="43">
        <v>44905100</v>
      </c>
      <c r="C119" s="35">
        <v>51258.22</v>
      </c>
      <c r="D119" s="67">
        <v>51258.22</v>
      </c>
      <c r="E119" s="35">
        <v>51258.22</v>
      </c>
      <c r="F119" s="35">
        <v>0</v>
      </c>
      <c r="G119" s="35"/>
      <c r="H119" s="35"/>
    </row>
    <row r="120" spans="1:8" ht="15">
      <c r="A120" s="39" t="s">
        <v>0</v>
      </c>
      <c r="B120" s="40">
        <v>44905200</v>
      </c>
      <c r="C120" s="35">
        <v>40298.48</v>
      </c>
      <c r="D120" s="67">
        <v>450674.7</v>
      </c>
      <c r="E120" s="35">
        <v>32480.64</v>
      </c>
      <c r="F120" s="35">
        <v>413956.53</v>
      </c>
      <c r="G120" s="35">
        <v>2110</v>
      </c>
      <c r="H120" s="35">
        <v>2127.53</v>
      </c>
    </row>
  </sheetData>
  <mergeCells count="3">
    <mergeCell ref="A1:D1"/>
    <mergeCell ref="A2:D2"/>
    <mergeCell ref="A3:D3"/>
  </mergeCells>
  <printOptions/>
  <pageMargins left="0.75" right="0.75" top="1" bottom="1" header="0.492125985" footer="0.49212598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G21" sqref="G21"/>
    </sheetView>
  </sheetViews>
  <sheetFormatPr defaultColWidth="9.140625" defaultRowHeight="12.75"/>
  <cols>
    <col min="1" max="1" width="7.140625" style="0" bestFit="1" customWidth="1"/>
    <col min="2" max="2" width="41.00390625" style="0" bestFit="1" customWidth="1"/>
    <col min="3" max="3" width="11.00390625" style="0" bestFit="1" customWidth="1"/>
    <col min="4" max="4" width="12.00390625" style="0" bestFit="1" customWidth="1"/>
    <col min="7" max="7" width="11.7109375" style="0" bestFit="1" customWidth="1"/>
  </cols>
  <sheetData>
    <row r="1" spans="1:4" ht="12.75">
      <c r="A1" s="71" t="s">
        <v>1</v>
      </c>
      <c r="B1" s="71"/>
      <c r="C1" s="71"/>
      <c r="D1" s="71"/>
    </row>
    <row r="2" spans="1:4" ht="12.75">
      <c r="A2" s="71" t="s">
        <v>166</v>
      </c>
      <c r="B2" s="71"/>
      <c r="C2" s="71"/>
      <c r="D2" s="71"/>
    </row>
    <row r="3" spans="1:4" ht="12.75">
      <c r="A3" s="71" t="s">
        <v>2</v>
      </c>
      <c r="B3" s="71"/>
      <c r="C3" s="71"/>
      <c r="D3" s="71"/>
    </row>
    <row r="4" spans="1:4" ht="12.75">
      <c r="A4" s="2"/>
      <c r="B4" s="2"/>
      <c r="C4" s="1"/>
      <c r="D4" s="2"/>
    </row>
    <row r="5" spans="1:4" ht="12.75">
      <c r="A5" s="2"/>
      <c r="B5" s="3" t="s">
        <v>3</v>
      </c>
      <c r="C5" s="4">
        <v>4081215.02</v>
      </c>
      <c r="D5" s="2"/>
    </row>
    <row r="6" spans="1:4" ht="12.75">
      <c r="A6" s="2"/>
      <c r="B6" s="3" t="s">
        <v>4</v>
      </c>
      <c r="C6" s="12">
        <v>8630510.83</v>
      </c>
      <c r="D6" s="1"/>
    </row>
    <row r="7" spans="1:4" ht="12.75">
      <c r="A7" s="2"/>
      <c r="B7" s="3" t="s">
        <v>5</v>
      </c>
      <c r="C7" s="5">
        <v>120915.43</v>
      </c>
      <c r="D7" s="64"/>
    </row>
    <row r="8" spans="1:3" ht="12.75">
      <c r="A8" s="2"/>
      <c r="B8" s="3" t="s">
        <v>6</v>
      </c>
      <c r="C8" s="4">
        <f>SUM(C5:C7)</f>
        <v>12832641.28</v>
      </c>
    </row>
    <row r="9" spans="1:4" ht="12.75">
      <c r="A9" s="2"/>
      <c r="B9" s="3" t="s">
        <v>7</v>
      </c>
      <c r="C9" s="4">
        <v>381655.3</v>
      </c>
      <c r="D9" s="1"/>
    </row>
    <row r="10" spans="1:4" ht="12.75">
      <c r="A10" s="2"/>
      <c r="B10" s="3" t="s">
        <v>8</v>
      </c>
      <c r="C10" s="5">
        <f>SUM(C19)</f>
        <v>7445835.4</v>
      </c>
      <c r="D10" s="1"/>
    </row>
    <row r="11" spans="1:4" ht="12.75">
      <c r="A11" s="2"/>
      <c r="B11" s="3" t="s">
        <v>9</v>
      </c>
      <c r="C11" s="5">
        <v>0</v>
      </c>
      <c r="D11" s="1"/>
    </row>
    <row r="12" spans="1:4" ht="12.75">
      <c r="A12" s="2"/>
      <c r="B12" s="3" t="s">
        <v>10</v>
      </c>
      <c r="C12" s="5">
        <f>SUM(C29+C42)</f>
        <v>588816.1399999999</v>
      </c>
      <c r="D12" s="1"/>
    </row>
    <row r="13" spans="1:4" ht="12.75">
      <c r="A13" s="2"/>
      <c r="B13" s="3" t="s">
        <v>11</v>
      </c>
      <c r="C13" s="5">
        <f>SUM(C9:C12)</f>
        <v>8416306.84</v>
      </c>
      <c r="D13" s="1"/>
    </row>
    <row r="14" spans="1:4" ht="12.75">
      <c r="A14" s="2"/>
      <c r="B14" s="3" t="s">
        <v>12</v>
      </c>
      <c r="C14" s="5">
        <v>879319.57</v>
      </c>
      <c r="D14" s="1"/>
    </row>
    <row r="15" spans="1:4" ht="12.75">
      <c r="A15" s="2"/>
      <c r="B15" s="3" t="s">
        <v>13</v>
      </c>
      <c r="C15" s="4">
        <f>SUM(C13:C14)</f>
        <v>9295626.41</v>
      </c>
      <c r="D15" s="1"/>
    </row>
    <row r="16" spans="1:4" ht="12.75">
      <c r="A16" s="2"/>
      <c r="B16" s="3" t="s">
        <v>14</v>
      </c>
      <c r="C16" s="5">
        <f>SUM(C8-C15)</f>
        <v>3537014.869999999</v>
      </c>
      <c r="D16" s="2"/>
    </row>
    <row r="17" spans="1:4" ht="12.75">
      <c r="A17" s="13" t="s">
        <v>15</v>
      </c>
      <c r="B17" s="14" t="s">
        <v>16</v>
      </c>
      <c r="C17" s="15" t="s">
        <v>17</v>
      </c>
      <c r="D17" s="13" t="s">
        <v>18</v>
      </c>
    </row>
    <row r="18" spans="1:4" ht="12.75">
      <c r="A18" s="16">
        <v>3</v>
      </c>
      <c r="B18" s="16" t="s">
        <v>19</v>
      </c>
      <c r="C18" s="17">
        <f>SUM(C19+C28)</f>
        <v>7943094.84</v>
      </c>
      <c r="D18" s="18">
        <f>SUM(D19+D28)</f>
        <v>30640751.729999997</v>
      </c>
    </row>
    <row r="19" spans="1:4" ht="12.75">
      <c r="A19" s="16">
        <v>31</v>
      </c>
      <c r="B19" s="16" t="s">
        <v>20</v>
      </c>
      <c r="C19" s="17">
        <f>SUM(C21:C25)</f>
        <v>7445835.4</v>
      </c>
      <c r="D19" s="18">
        <f>SUM(D21:D25)</f>
        <v>28903007.47</v>
      </c>
    </row>
    <row r="20" spans="1:4" ht="12.75">
      <c r="A20" s="16">
        <v>3190</v>
      </c>
      <c r="B20" s="16" t="s">
        <v>21</v>
      </c>
      <c r="C20" s="17">
        <f>SUM(C21:C25)</f>
        <v>7445835.4</v>
      </c>
      <c r="D20" s="18">
        <f>SUM(D21:D25)</f>
        <v>28903007.47</v>
      </c>
    </row>
    <row r="21" spans="1:7" ht="12.75">
      <c r="A21" s="6">
        <v>319004</v>
      </c>
      <c r="B21" s="6" t="s">
        <v>22</v>
      </c>
      <c r="C21" s="7">
        <v>288317.81</v>
      </c>
      <c r="D21" s="7">
        <v>714691.23</v>
      </c>
      <c r="G21" s="64"/>
    </row>
    <row r="22" spans="1:4" ht="12.75">
      <c r="A22" s="6">
        <v>319009</v>
      </c>
      <c r="B22" s="6" t="s">
        <v>23</v>
      </c>
      <c r="C22" s="7">
        <v>0</v>
      </c>
      <c r="D22" s="7">
        <v>1540.01</v>
      </c>
    </row>
    <row r="23" spans="1:4" ht="12.75">
      <c r="A23" s="6">
        <v>319011</v>
      </c>
      <c r="B23" s="6" t="s">
        <v>24</v>
      </c>
      <c r="C23" s="7">
        <v>6638094.36</v>
      </c>
      <c r="D23" s="7">
        <v>26998221.26</v>
      </c>
    </row>
    <row r="24" spans="1:4" ht="12.75">
      <c r="A24" s="6">
        <v>319013</v>
      </c>
      <c r="B24" s="6" t="s">
        <v>25</v>
      </c>
      <c r="C24" s="7">
        <v>246148.82</v>
      </c>
      <c r="D24" s="7">
        <v>657764.56</v>
      </c>
    </row>
    <row r="25" spans="1:4" ht="12.75">
      <c r="A25" s="6">
        <v>319016</v>
      </c>
      <c r="B25" s="6" t="s">
        <v>26</v>
      </c>
      <c r="C25" s="7">
        <v>273274.41</v>
      </c>
      <c r="D25" s="7">
        <v>530790.41</v>
      </c>
    </row>
    <row r="26" spans="1:4" ht="12.75">
      <c r="A26" s="6"/>
      <c r="B26" s="6"/>
      <c r="C26" s="7"/>
      <c r="D26" s="19"/>
    </row>
    <row r="27" spans="1:4" ht="12.75">
      <c r="A27" s="6"/>
      <c r="B27" s="6"/>
      <c r="C27" s="7"/>
      <c r="D27" s="19"/>
    </row>
    <row r="28" spans="1:4" ht="12.75">
      <c r="A28" s="16">
        <v>33</v>
      </c>
      <c r="B28" s="16" t="s">
        <v>27</v>
      </c>
      <c r="C28" s="17">
        <f>SUM(C30:C39)</f>
        <v>497259.43999999994</v>
      </c>
      <c r="D28" s="18">
        <f>SUM(D30:D39)</f>
        <v>1737744.2599999998</v>
      </c>
    </row>
    <row r="29" spans="1:4" ht="12.75">
      <c r="A29" s="16">
        <v>3390</v>
      </c>
      <c r="B29" s="16" t="s">
        <v>21</v>
      </c>
      <c r="C29" s="17">
        <f>SUM(C30:C39)</f>
        <v>497259.43999999994</v>
      </c>
      <c r="D29" s="18">
        <f>SUM(D30:D39)</f>
        <v>1737744.2599999998</v>
      </c>
    </row>
    <row r="30" spans="1:4" ht="12.75">
      <c r="A30" s="6">
        <v>339014</v>
      </c>
      <c r="B30" s="6" t="s">
        <v>28</v>
      </c>
      <c r="C30" s="7">
        <v>5964.78</v>
      </c>
      <c r="D30" s="7">
        <v>18927.72</v>
      </c>
    </row>
    <row r="31" spans="1:4" ht="12.75">
      <c r="A31" s="6">
        <v>339018</v>
      </c>
      <c r="B31" s="6" t="s">
        <v>29</v>
      </c>
      <c r="C31" s="7">
        <v>166917.9</v>
      </c>
      <c r="D31" s="7">
        <v>561904.45</v>
      </c>
    </row>
    <row r="32" spans="1:4" ht="12.75">
      <c r="A32" s="6">
        <v>339030</v>
      </c>
      <c r="B32" s="6" t="s">
        <v>30</v>
      </c>
      <c r="C32" s="7">
        <v>75484.98</v>
      </c>
      <c r="D32" s="7">
        <v>160662.39</v>
      </c>
    </row>
    <row r="33" spans="1:4" ht="12.75">
      <c r="A33" s="6">
        <v>339033</v>
      </c>
      <c r="B33" s="6" t="s">
        <v>31</v>
      </c>
      <c r="C33" s="7">
        <v>9991.78</v>
      </c>
      <c r="D33" s="7">
        <v>28969.3</v>
      </c>
    </row>
    <row r="34" spans="1:4" ht="12.75">
      <c r="A34" s="6">
        <v>339036</v>
      </c>
      <c r="B34" s="6" t="s">
        <v>32</v>
      </c>
      <c r="C34" s="11">
        <v>26171.39</v>
      </c>
      <c r="D34" s="11">
        <v>203162.82</v>
      </c>
    </row>
    <row r="35" spans="1:4" ht="12.75">
      <c r="A35" s="6">
        <v>339037</v>
      </c>
      <c r="B35" s="6" t="s">
        <v>33</v>
      </c>
      <c r="C35" s="12">
        <v>0</v>
      </c>
      <c r="D35" s="12">
        <v>0</v>
      </c>
    </row>
    <row r="36" spans="1:4" ht="12.75">
      <c r="A36" s="6">
        <v>339039</v>
      </c>
      <c r="B36" s="6" t="s">
        <v>34</v>
      </c>
      <c r="C36" s="7">
        <v>115086.22</v>
      </c>
      <c r="D36" s="7">
        <v>334377.2</v>
      </c>
    </row>
    <row r="37" spans="1:4" ht="12.75">
      <c r="A37" s="6">
        <v>339041</v>
      </c>
      <c r="B37" s="6" t="s">
        <v>35</v>
      </c>
      <c r="C37" s="7">
        <v>2700</v>
      </c>
      <c r="D37" s="7">
        <v>5430</v>
      </c>
    </row>
    <row r="38" spans="1:4" ht="12.75">
      <c r="A38" s="6">
        <v>339047</v>
      </c>
      <c r="B38" s="6" t="s">
        <v>36</v>
      </c>
      <c r="C38" s="7">
        <v>88354.87</v>
      </c>
      <c r="D38" s="7">
        <v>398632.97</v>
      </c>
    </row>
    <row r="39" spans="1:4" ht="12.75">
      <c r="A39" s="6">
        <v>339092</v>
      </c>
      <c r="B39" s="8" t="s">
        <v>37</v>
      </c>
      <c r="C39" s="9">
        <v>6587.52</v>
      </c>
      <c r="D39" s="9">
        <v>25677.41</v>
      </c>
    </row>
    <row r="40" spans="1:4" ht="12.75">
      <c r="A40" s="6"/>
      <c r="B40" s="8"/>
      <c r="C40" s="9"/>
      <c r="D40" s="20"/>
    </row>
    <row r="41" spans="1:4" ht="12.75">
      <c r="A41" s="16">
        <v>4</v>
      </c>
      <c r="B41" s="21" t="s">
        <v>38</v>
      </c>
      <c r="C41" s="22">
        <f>SUM(C44+C45)</f>
        <v>91556.70000000001</v>
      </c>
      <c r="D41" s="23">
        <f>SUM(D44+D45)</f>
        <v>501932.92000000004</v>
      </c>
    </row>
    <row r="42" spans="1:4" ht="12.75">
      <c r="A42" s="16">
        <v>44</v>
      </c>
      <c r="B42" s="21" t="s">
        <v>0</v>
      </c>
      <c r="C42" s="22">
        <f>SUM(C44:C45)</f>
        <v>91556.70000000001</v>
      </c>
      <c r="D42" s="23">
        <f>SUM(D44:D45)</f>
        <v>501932.92000000004</v>
      </c>
    </row>
    <row r="43" spans="1:4" ht="12.75">
      <c r="A43" s="16">
        <v>4490</v>
      </c>
      <c r="B43" s="21" t="s">
        <v>21</v>
      </c>
      <c r="C43" s="22">
        <f>SUM(C44:C45)</f>
        <v>91556.70000000001</v>
      </c>
      <c r="D43" s="23">
        <f>SUM(D44:D45)</f>
        <v>501932.92000000004</v>
      </c>
    </row>
    <row r="44" spans="1:4" ht="12.75">
      <c r="A44" s="6">
        <v>449051</v>
      </c>
      <c r="B44" s="8" t="s">
        <v>39</v>
      </c>
      <c r="C44" s="9">
        <v>51258.22</v>
      </c>
      <c r="D44" s="20">
        <v>51258.22</v>
      </c>
    </row>
    <row r="45" spans="1:4" ht="12.75">
      <c r="A45" s="6">
        <v>449052</v>
      </c>
      <c r="B45" s="8" t="s">
        <v>40</v>
      </c>
      <c r="C45" s="9">
        <v>40298.48</v>
      </c>
      <c r="D45" s="20">
        <v>450674.7</v>
      </c>
    </row>
    <row r="46" spans="1:4" ht="12.75">
      <c r="A46" s="6"/>
      <c r="B46" s="8"/>
      <c r="C46" s="9"/>
      <c r="D46" s="20"/>
    </row>
    <row r="47" spans="1:4" ht="12.75">
      <c r="A47" s="24"/>
      <c r="B47" s="25" t="s">
        <v>41</v>
      </c>
      <c r="C47" s="10">
        <f>SUM(C18+C41)</f>
        <v>8034651.54</v>
      </c>
      <c r="D47" s="26">
        <f>SUM(D18+D41)</f>
        <v>31142684.65</v>
      </c>
    </row>
  </sheetData>
  <mergeCells count="3">
    <mergeCell ref="A1:D1"/>
    <mergeCell ref="A2:D2"/>
    <mergeCell ref="A3:D3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 - Instalado Microtec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Microtec Sistemas</dc:creator>
  <cp:keywords/>
  <dc:description/>
  <cp:lastModifiedBy>SEFA</cp:lastModifiedBy>
  <cp:lastPrinted>2004-09-21T16:13:57Z</cp:lastPrinted>
  <dcterms:created xsi:type="dcterms:W3CDTF">1998-11-10T19:10:35Z</dcterms:created>
  <dcterms:modified xsi:type="dcterms:W3CDTF">2004-09-21T16:31:10Z</dcterms:modified>
  <cp:category/>
  <cp:version/>
  <cp:contentType/>
  <cp:contentStatus/>
</cp:coreProperties>
</file>