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5475" tabRatio="721" activeTab="1"/>
  </bookViews>
  <sheets>
    <sheet name="POR RUBRICA" sheetId="1" r:id="rId1"/>
    <sheet name="RESUMIDO" sheetId="2" r:id="rId2"/>
  </sheets>
  <definedNames/>
  <calcPr fullCalcOnLoad="1"/>
</workbook>
</file>

<file path=xl/sharedStrings.xml><?xml version="1.0" encoding="utf-8"?>
<sst xmlns="http://schemas.openxmlformats.org/spreadsheetml/2006/main" count="82" uniqueCount="80">
  <si>
    <t>CÓDIGO</t>
  </si>
  <si>
    <t>DESCRIÇÃO</t>
  </si>
  <si>
    <t>PESSOAL E ENCARGOS SOCIAIS</t>
  </si>
  <si>
    <t>APLICAÇÕES DIRETAS</t>
  </si>
  <si>
    <t>INVESTIMENTOS</t>
  </si>
  <si>
    <t>Obras e Instalações</t>
  </si>
  <si>
    <t>Equipamentos e Material Permanente</t>
  </si>
  <si>
    <t>Contratação por Tempo Determinado Pessoal Civil</t>
  </si>
  <si>
    <t>Salário Família</t>
  </si>
  <si>
    <t>Vencimentos e Vantagens Fixas - Pessoal Civil</t>
  </si>
  <si>
    <t>Obrigações Patronais</t>
  </si>
  <si>
    <t>Outras Despesas Variáveis Pessoal Civil</t>
  </si>
  <si>
    <t>Diárias, Ressarcimentos e Ajuda de Custo - Pessoal Civil</t>
  </si>
  <si>
    <t>Material de Consumo</t>
  </si>
  <si>
    <t>Passagens e Despesas com Locomoção</t>
  </si>
  <si>
    <t>Outros Serviços de Terceiro - Pessoa Física</t>
  </si>
  <si>
    <t>Outros Serviços de Terceiro - Pessoa Jurídica</t>
  </si>
  <si>
    <t>Despesas de Exercícios Anteriores</t>
  </si>
  <si>
    <t>NO MÊS</t>
  </si>
  <si>
    <t>ATÉ O MÊS</t>
  </si>
  <si>
    <t>TOTAL</t>
  </si>
  <si>
    <t>Auxílio Financeiro a Estudantes</t>
  </si>
  <si>
    <t>SALDO FINANCEIRO BIMESTRE ANTERIOR</t>
  </si>
  <si>
    <t>FOLHA PAGAMENTO</t>
  </si>
  <si>
    <t>TOTAL DE OUTRAS DESPESAS PAGAS NO PERIODO</t>
  </si>
  <si>
    <t>SALDO FINANCEIRO BIMESTRE SEGUINTE</t>
  </si>
  <si>
    <t>TOTAL PASSIVO</t>
  </si>
  <si>
    <t>DESPESAS CORRENTES PAGAS</t>
  </si>
  <si>
    <t>OUTRAS DESPESAS CORRENTES PAGAS</t>
  </si>
  <si>
    <t>DESPESAS DE CAPITAL PAGAS</t>
  </si>
  <si>
    <t>TOTAL DESPESAS PAGAS</t>
  </si>
  <si>
    <t>PAGAMENTO DE RESTOS A PAGAR</t>
  </si>
  <si>
    <t xml:space="preserve">TRANSFERENCIA RECEBIDA </t>
  </si>
  <si>
    <t>DEMONTRATIVO DAS DESPESAS EMPENHADAS POR CATEGORIA ECONOMICA E</t>
  </si>
  <si>
    <t>Locação de Mão de Obra</t>
  </si>
  <si>
    <t>Contribuições</t>
  </si>
  <si>
    <t>Obrigações Tributarias e Contributiba</t>
  </si>
  <si>
    <t>RECEITAS RECEBIDAS PARA CUSTEIO</t>
  </si>
  <si>
    <t>RECEITAS RECEBIDAS PARA FOLHA</t>
  </si>
  <si>
    <t xml:space="preserve">TOTAL DE ATIVO NO HU </t>
  </si>
  <si>
    <t>OUTRAS RECEITAS</t>
  </si>
  <si>
    <t>UNIOESTE HOSPITAL UNIVERSITARIO</t>
  </si>
  <si>
    <t>ANEXO I</t>
  </si>
  <si>
    <t>ESPECIFICAÇÃO DOS PAGAMENTOS POR ELEMENTO E SUB ELEMENTO</t>
  </si>
  <si>
    <t>ATÉ O BIM.</t>
  </si>
  <si>
    <t>FOLHA HU</t>
  </si>
  <si>
    <t>TOTAL OUTRAS DESPESAS PAGAS NO MÊS</t>
  </si>
  <si>
    <t>TOTAL DAS DESPESAS PAGAS NO MÊS</t>
  </si>
  <si>
    <t>MATERIAL DE EXPEDIENTE</t>
  </si>
  <si>
    <t>MATERIAL DE LIMPEZA E CONSERVAÇÃO</t>
  </si>
  <si>
    <t>COMBUSTIVEIS</t>
  </si>
  <si>
    <t>MATERIAL DE MANUTENÇÃO DE VEICULOS</t>
  </si>
  <si>
    <t>GENEROS DE ALIMENTAÇÃO</t>
  </si>
  <si>
    <t>MATERIAL PARA REPAROS E ADAPTAÇÕES BENS IMÓVEIS</t>
  </si>
  <si>
    <t>MATERIAL DE LABORATÓRIO</t>
  </si>
  <si>
    <t xml:space="preserve">MATERIAL DE EMBALAGEM </t>
  </si>
  <si>
    <t>MATERIAL ELETRICO ELETRONICO</t>
  </si>
  <si>
    <t>MATERIAL FARMACOLOGICO</t>
  </si>
  <si>
    <t>MATERIAL HOSPITALAR E AMBULATORIAL</t>
  </si>
  <si>
    <t>MATERIAL PARA PINTURA EM GERAL</t>
  </si>
  <si>
    <t>MATERIAL DE COPA E COZINHA</t>
  </si>
  <si>
    <t>ARTIGOS DE HIGIENE PESSOAL</t>
  </si>
  <si>
    <t>MATERIAL DE MANUTENÇÃO DE BENS MÓVEIS</t>
  </si>
  <si>
    <t>VESTUÁRIOS TECIDOS E AVIAMENTOS</t>
  </si>
  <si>
    <t>ADIANT. MATERIAL DE CONSUMO</t>
  </si>
  <si>
    <t>PASSAGENS AÉREAS</t>
  </si>
  <si>
    <t>SERVIÇOS DE COMUNICAÇÃO - (TELEFONE E TELEX)</t>
  </si>
  <si>
    <t>MAN.  E CONS. MAQU. E EQUIPAMENTOS</t>
  </si>
  <si>
    <t>MANUTENÇÃO DE VEICULOS</t>
  </si>
  <si>
    <t>SERVIÇOS DE APOIO  AO ENSINO</t>
  </si>
  <si>
    <t>SEGUROS</t>
  </si>
  <si>
    <t>SERVIÇOS BANCARIOS</t>
  </si>
  <si>
    <t>VALE TRANSPORTE</t>
  </si>
  <si>
    <t>ESTÁGIARIOS</t>
  </si>
  <si>
    <t>PUBLICAÇÕES  DE EDITAIS, EXTRATOS, INCLUSIVE EM DIARIO OFICIAL</t>
  </si>
  <si>
    <t>LOCAÇÃO DE EQUIPAMENTOS DE REPROGRAFIA</t>
  </si>
  <si>
    <t>ADIANT. PARA OUTROS SERVIÇOS - P. JURIDICA</t>
  </si>
  <si>
    <t>6° BIMESTRE</t>
  </si>
  <si>
    <t>TRANSF. EFETIVADAS PARA REITORIA</t>
  </si>
  <si>
    <t>ELEMENTOS DE DESPESA EM TODAS AS FONTES NO 6º BIMESTRE DE 2003</t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</si>
</sst>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* #,##0.000_);_(* \(#,##0.000\);_(* &quot;-&quot;??_);_(@_)"/>
    <numFmt numFmtId="165" formatCode="0.0"/>
    <numFmt numFmtId="166" formatCode="&quot;R$ &quot;#,##0.00"/>
  </numFmts>
  <fonts count="9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Bookman Old Style"/>
      <family val="1"/>
    </font>
    <font>
      <sz val="10"/>
      <name val="Bookman Old Style"/>
      <family val="1"/>
    </font>
    <font>
      <b/>
      <sz val="10"/>
      <color indexed="10"/>
      <name val="Bookman Old Style"/>
      <family val="1"/>
    </font>
    <font>
      <sz val="10"/>
      <color indexed="8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2" borderId="1" xfId="0" applyFont="1" applyFill="1" applyBorder="1" applyAlignment="1">
      <alignment/>
    </xf>
    <xf numFmtId="4" fontId="1" fillId="2" borderId="1" xfId="0" applyNumberFormat="1" applyFont="1" applyFill="1" applyBorder="1" applyAlignment="1">
      <alignment/>
    </xf>
    <xf numFmtId="4" fontId="1" fillId="3" borderId="1" xfId="0" applyNumberFormat="1" applyFont="1" applyFill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/>
    </xf>
    <xf numFmtId="4" fontId="1" fillId="0" borderId="3" xfId="20" applyNumberFormat="1" applyFont="1" applyBorder="1" applyAlignment="1">
      <alignment horizontal="right"/>
    </xf>
    <xf numFmtId="43" fontId="1" fillId="0" borderId="3" xfId="20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4" fontId="2" fillId="0" borderId="3" xfId="20" applyNumberFormat="1" applyFont="1" applyBorder="1" applyAlignment="1">
      <alignment horizontal="right"/>
    </xf>
    <xf numFmtId="43" fontId="2" fillId="0" borderId="3" xfId="20" applyFont="1" applyBorder="1" applyAlignment="1">
      <alignment horizontal="right"/>
    </xf>
    <xf numFmtId="0" fontId="2" fillId="0" borderId="3" xfId="0" applyFont="1" applyBorder="1" applyAlignment="1">
      <alignment/>
    </xf>
    <xf numFmtId="4" fontId="2" fillId="0" borderId="3" xfId="20" applyNumberFormat="1" applyFont="1" applyBorder="1" applyAlignment="1">
      <alignment/>
    </xf>
    <xf numFmtId="43" fontId="2" fillId="0" borderId="3" xfId="20" applyFont="1" applyBorder="1" applyAlignment="1">
      <alignment/>
    </xf>
    <xf numFmtId="0" fontId="1" fillId="0" borderId="3" xfId="0" applyFont="1" applyBorder="1" applyAlignment="1">
      <alignment/>
    </xf>
    <xf numFmtId="4" fontId="1" fillId="0" borderId="3" xfId="20" applyNumberFormat="1" applyFont="1" applyBorder="1" applyAlignment="1">
      <alignment/>
    </xf>
    <xf numFmtId="43" fontId="1" fillId="0" borderId="3" xfId="20" applyFont="1" applyBorder="1" applyAlignment="1">
      <alignment/>
    </xf>
    <xf numFmtId="0" fontId="2" fillId="0" borderId="4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4" fontId="1" fillId="0" borderId="1" xfId="20" applyNumberFormat="1" applyFont="1" applyBorder="1" applyAlignment="1">
      <alignment horizontal="right"/>
    </xf>
    <xf numFmtId="43" fontId="1" fillId="0" borderId="1" xfId="20" applyFont="1" applyBorder="1" applyAlignment="1">
      <alignment horizontal="right"/>
    </xf>
    <xf numFmtId="4" fontId="2" fillId="0" borderId="0" xfId="0" applyNumberFormat="1" applyFont="1" applyAlignment="1">
      <alignment/>
    </xf>
    <xf numFmtId="4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left"/>
    </xf>
    <xf numFmtId="4" fontId="5" fillId="0" borderId="0" xfId="0" applyNumberFormat="1" applyFont="1" applyBorder="1" applyAlignment="1">
      <alignment horizontal="left"/>
    </xf>
    <xf numFmtId="0" fontId="7" fillId="0" borderId="5" xfId="0" applyFont="1" applyBorder="1" applyAlignment="1">
      <alignment/>
    </xf>
    <xf numFmtId="0" fontId="7" fillId="0" borderId="1" xfId="0" applyNumberFormat="1" applyFont="1" applyBorder="1" applyAlignment="1">
      <alignment/>
    </xf>
    <xf numFmtId="4" fontId="7" fillId="0" borderId="1" xfId="0" applyNumberFormat="1" applyFont="1" applyBorder="1" applyAlignment="1">
      <alignment/>
    </xf>
    <xf numFmtId="0" fontId="8" fillId="0" borderId="5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1" xfId="0" applyNumberFormat="1" applyFont="1" applyBorder="1" applyAlignment="1">
      <alignment/>
    </xf>
    <xf numFmtId="4" fontId="6" fillId="0" borderId="1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zoomScale="75" zoomScaleNormal="75" workbookViewId="0" topLeftCell="A1">
      <selection activeCell="G36" sqref="G36"/>
    </sheetView>
  </sheetViews>
  <sheetFormatPr defaultColWidth="9.140625" defaultRowHeight="12.75"/>
  <cols>
    <col min="1" max="1" width="71.421875" style="0" bestFit="1" customWidth="1"/>
    <col min="2" max="2" width="10.140625" style="0" bestFit="1" customWidth="1"/>
    <col min="3" max="3" width="14.7109375" style="0" bestFit="1" customWidth="1"/>
    <col min="4" max="4" width="14.421875" style="0" bestFit="1" customWidth="1"/>
  </cols>
  <sheetData>
    <row r="1" spans="1:4" ht="12.75">
      <c r="A1" s="35" t="s">
        <v>42</v>
      </c>
      <c r="B1" s="35"/>
      <c r="C1" s="25"/>
      <c r="D1" s="25"/>
    </row>
    <row r="2" spans="1:4" ht="12.75">
      <c r="A2" s="35" t="s">
        <v>43</v>
      </c>
      <c r="B2" s="35"/>
      <c r="C2" s="25"/>
      <c r="D2" s="25"/>
    </row>
    <row r="3" spans="1:4" ht="12.75">
      <c r="A3" s="26"/>
      <c r="B3" s="26"/>
      <c r="C3" s="27" t="s">
        <v>77</v>
      </c>
      <c r="D3" s="27" t="s">
        <v>44</v>
      </c>
    </row>
    <row r="4" spans="1:4" ht="12.75">
      <c r="A4" s="28" t="s">
        <v>45</v>
      </c>
      <c r="B4" s="29"/>
      <c r="C4" s="30">
        <v>1156694.96</v>
      </c>
      <c r="D4" s="30">
        <v>4692923.26</v>
      </c>
    </row>
    <row r="5" spans="1:4" ht="12.75">
      <c r="A5" s="28" t="s">
        <v>46</v>
      </c>
      <c r="B5" s="29"/>
      <c r="C5" s="30">
        <f>SUM(C7:C35)</f>
        <v>185582.40000000002</v>
      </c>
      <c r="D5" s="30">
        <f>SUM(D7:D35)</f>
        <v>981231.58</v>
      </c>
    </row>
    <row r="6" spans="1:4" ht="12.75">
      <c r="A6" s="28" t="s">
        <v>47</v>
      </c>
      <c r="B6" s="29"/>
      <c r="C6" s="30">
        <f>SUM(C4:C5)</f>
        <v>1342277.3599999999</v>
      </c>
      <c r="D6" s="30">
        <f>SUM(D4:D5)</f>
        <v>5674154.84</v>
      </c>
    </row>
    <row r="7" spans="1:4" ht="15">
      <c r="A7" s="32" t="s">
        <v>48</v>
      </c>
      <c r="B7" s="33">
        <v>33903002</v>
      </c>
      <c r="C7" s="34">
        <v>0</v>
      </c>
      <c r="D7" s="34">
        <v>445</v>
      </c>
    </row>
    <row r="8" spans="1:4" ht="15">
      <c r="A8" s="32" t="s">
        <v>49</v>
      </c>
      <c r="B8" s="33">
        <v>33903003</v>
      </c>
      <c r="C8" s="34">
        <v>0</v>
      </c>
      <c r="D8" s="34">
        <v>46646.1</v>
      </c>
    </row>
    <row r="9" spans="1:4" ht="15">
      <c r="A9" s="32" t="s">
        <v>50</v>
      </c>
      <c r="B9" s="33">
        <v>33903004</v>
      </c>
      <c r="C9" s="34">
        <v>3440.4</v>
      </c>
      <c r="D9" s="34">
        <v>10792.3</v>
      </c>
    </row>
    <row r="10" spans="1:4" ht="15">
      <c r="A10" s="32" t="s">
        <v>51</v>
      </c>
      <c r="B10" s="33">
        <v>33903005</v>
      </c>
      <c r="C10" s="34">
        <v>0</v>
      </c>
      <c r="D10" s="34">
        <v>193</v>
      </c>
    </row>
    <row r="11" spans="1:4" ht="15">
      <c r="A11" s="32" t="s">
        <v>52</v>
      </c>
      <c r="B11" s="33">
        <v>33903007</v>
      </c>
      <c r="C11" s="34">
        <v>0</v>
      </c>
      <c r="D11" s="34">
        <v>5983.2</v>
      </c>
    </row>
    <row r="12" spans="1:4" ht="15">
      <c r="A12" s="32" t="s">
        <v>53</v>
      </c>
      <c r="B12" s="33">
        <v>33903009</v>
      </c>
      <c r="C12" s="34">
        <v>0</v>
      </c>
      <c r="D12" s="34">
        <v>1176.76</v>
      </c>
    </row>
    <row r="13" spans="1:4" ht="15">
      <c r="A13" s="32" t="s">
        <v>54</v>
      </c>
      <c r="B13" s="33">
        <v>33903010</v>
      </c>
      <c r="C13" s="34">
        <v>242</v>
      </c>
      <c r="D13" s="34">
        <v>93949.4</v>
      </c>
    </row>
    <row r="14" spans="1:4" ht="15">
      <c r="A14" s="32" t="s">
        <v>55</v>
      </c>
      <c r="B14" s="33">
        <v>33903013</v>
      </c>
      <c r="C14" s="34">
        <v>0</v>
      </c>
      <c r="D14" s="34">
        <v>1154</v>
      </c>
    </row>
    <row r="15" spans="1:4" ht="15">
      <c r="A15" s="32" t="s">
        <v>56</v>
      </c>
      <c r="B15" s="33">
        <v>33903016</v>
      </c>
      <c r="C15" s="34">
        <v>0</v>
      </c>
      <c r="D15" s="34">
        <v>360.67</v>
      </c>
    </row>
    <row r="16" spans="1:4" ht="15">
      <c r="A16" s="32" t="s">
        <v>57</v>
      </c>
      <c r="B16" s="33">
        <v>33903020</v>
      </c>
      <c r="C16" s="34">
        <v>111106.54</v>
      </c>
      <c r="D16" s="34">
        <v>119881.37</v>
      </c>
    </row>
    <row r="17" spans="1:4" ht="15">
      <c r="A17" s="32" t="s">
        <v>58</v>
      </c>
      <c r="B17" s="33">
        <v>33903021</v>
      </c>
      <c r="C17" s="34">
        <v>835</v>
      </c>
      <c r="D17" s="34">
        <v>315786.91</v>
      </c>
    </row>
    <row r="18" spans="1:4" ht="15">
      <c r="A18" s="32" t="s">
        <v>59</v>
      </c>
      <c r="B18" s="33">
        <v>33903023</v>
      </c>
      <c r="C18" s="34">
        <v>0</v>
      </c>
      <c r="D18" s="34">
        <v>209.5</v>
      </c>
    </row>
    <row r="19" spans="1:4" ht="15">
      <c r="A19" s="32" t="s">
        <v>60</v>
      </c>
      <c r="B19" s="33">
        <v>33903024</v>
      </c>
      <c r="C19" s="34">
        <v>0</v>
      </c>
      <c r="D19" s="34">
        <v>2170</v>
      </c>
    </row>
    <row r="20" spans="1:4" ht="15">
      <c r="A20" s="32" t="s">
        <v>61</v>
      </c>
      <c r="B20" s="33">
        <v>33903025</v>
      </c>
      <c r="C20" s="34">
        <v>0</v>
      </c>
      <c r="D20" s="34">
        <v>5070</v>
      </c>
    </row>
    <row r="21" spans="1:4" ht="15">
      <c r="A21" s="32" t="s">
        <v>62</v>
      </c>
      <c r="B21" s="33">
        <v>33903027</v>
      </c>
      <c r="C21" s="34">
        <v>4004</v>
      </c>
      <c r="D21" s="34">
        <v>8039.18</v>
      </c>
    </row>
    <row r="22" spans="1:4" ht="15">
      <c r="A22" s="32" t="s">
        <v>63</v>
      </c>
      <c r="B22" s="33">
        <v>33903029</v>
      </c>
      <c r="C22" s="34">
        <v>0</v>
      </c>
      <c r="D22" s="34">
        <v>124</v>
      </c>
    </row>
    <row r="23" spans="1:4" ht="15">
      <c r="A23" s="32" t="s">
        <v>64</v>
      </c>
      <c r="B23" s="33">
        <v>33903097</v>
      </c>
      <c r="C23" s="34">
        <v>0</v>
      </c>
      <c r="D23" s="34">
        <v>1979.15</v>
      </c>
    </row>
    <row r="24" spans="1:4" ht="15">
      <c r="A24" s="32" t="s">
        <v>65</v>
      </c>
      <c r="B24" s="33">
        <v>33903302</v>
      </c>
      <c r="C24" s="34">
        <v>0</v>
      </c>
      <c r="D24" s="34">
        <v>1950.75</v>
      </c>
    </row>
    <row r="25" spans="1:4" ht="15">
      <c r="A25" s="32" t="s">
        <v>66</v>
      </c>
      <c r="B25" s="33">
        <v>33903902</v>
      </c>
      <c r="C25" s="34">
        <v>6308.46</v>
      </c>
      <c r="D25" s="34">
        <v>53134.05</v>
      </c>
    </row>
    <row r="26" spans="1:4" ht="15">
      <c r="A26" s="32" t="s">
        <v>67</v>
      </c>
      <c r="B26" s="33">
        <v>33903913</v>
      </c>
      <c r="C26" s="34">
        <v>2260</v>
      </c>
      <c r="D26" s="34">
        <v>10280</v>
      </c>
    </row>
    <row r="27" spans="1:4" ht="15">
      <c r="A27" s="32" t="s">
        <v>68</v>
      </c>
      <c r="B27" s="33">
        <v>33903914</v>
      </c>
      <c r="C27" s="34">
        <v>0</v>
      </c>
      <c r="D27" s="34">
        <v>250</v>
      </c>
    </row>
    <row r="28" spans="1:4" ht="15">
      <c r="A28" s="31" t="s">
        <v>69</v>
      </c>
      <c r="B28" s="33">
        <v>33903925</v>
      </c>
      <c r="C28" s="34">
        <v>0</v>
      </c>
      <c r="D28" s="34">
        <v>3060</v>
      </c>
    </row>
    <row r="29" spans="1:4" ht="15">
      <c r="A29" s="32" t="s">
        <v>70</v>
      </c>
      <c r="B29" s="33">
        <v>33903927</v>
      </c>
      <c r="C29" s="34">
        <v>71.88</v>
      </c>
      <c r="D29" s="34">
        <v>287.52</v>
      </c>
    </row>
    <row r="30" spans="1:4" ht="15">
      <c r="A30" s="32" t="s">
        <v>71</v>
      </c>
      <c r="B30" s="33">
        <v>33903932</v>
      </c>
      <c r="C30" s="34">
        <v>12.54</v>
      </c>
      <c r="D30" s="34">
        <v>44.94</v>
      </c>
    </row>
    <row r="31" spans="1:4" ht="15">
      <c r="A31" s="32" t="s">
        <v>72</v>
      </c>
      <c r="B31" s="33">
        <v>33903933</v>
      </c>
      <c r="C31" s="34">
        <v>34650</v>
      </c>
      <c r="D31" s="34">
        <v>187100</v>
      </c>
    </row>
    <row r="32" spans="1:4" ht="15">
      <c r="A32" s="32" t="s">
        <v>73</v>
      </c>
      <c r="B32" s="33">
        <v>33903936</v>
      </c>
      <c r="C32" s="34">
        <v>11571.66</v>
      </c>
      <c r="D32" s="34">
        <v>74578.98</v>
      </c>
    </row>
    <row r="33" spans="1:4" ht="15">
      <c r="A33" s="32" t="s">
        <v>74</v>
      </c>
      <c r="B33" s="33">
        <v>33903939</v>
      </c>
      <c r="C33" s="34">
        <v>2124</v>
      </c>
      <c r="D33" s="34">
        <v>4324.5</v>
      </c>
    </row>
    <row r="34" spans="1:4" ht="15">
      <c r="A34" s="32" t="s">
        <v>75</v>
      </c>
      <c r="B34" s="33">
        <v>33903945</v>
      </c>
      <c r="C34" s="34">
        <v>8956.01</v>
      </c>
      <c r="D34" s="34">
        <v>31660.19</v>
      </c>
    </row>
    <row r="35" spans="1:4" ht="15">
      <c r="A35" s="32" t="s">
        <v>76</v>
      </c>
      <c r="B35" s="33">
        <v>33903997</v>
      </c>
      <c r="C35" s="34">
        <v>-0.09</v>
      </c>
      <c r="D35" s="34">
        <v>600.11</v>
      </c>
    </row>
  </sheetData>
  <mergeCells count="2">
    <mergeCell ref="A1:B1"/>
    <mergeCell ref="A2:B2"/>
  </mergeCells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9"/>
  <sheetViews>
    <sheetView tabSelected="1" workbookViewId="0" topLeftCell="A1">
      <selection activeCell="A3" sqref="A3:D3"/>
    </sheetView>
  </sheetViews>
  <sheetFormatPr defaultColWidth="9.140625" defaultRowHeight="12.75"/>
  <cols>
    <col min="1" max="1" width="7.00390625" style="1" bestFit="1" customWidth="1"/>
    <col min="2" max="2" width="41.00390625" style="1" bestFit="1" customWidth="1"/>
    <col min="3" max="3" width="10.00390625" style="24" bestFit="1" customWidth="1"/>
    <col min="4" max="4" width="11.140625" style="1" bestFit="1" customWidth="1"/>
    <col min="5" max="16384" width="9.140625" style="1" customWidth="1"/>
  </cols>
  <sheetData>
    <row r="1" spans="1:4" ht="11.25">
      <c r="A1" s="36" t="s">
        <v>33</v>
      </c>
      <c r="B1" s="36"/>
      <c r="C1" s="36"/>
      <c r="D1" s="36"/>
    </row>
    <row r="2" spans="1:4" ht="11.25">
      <c r="A2" s="36" t="s">
        <v>79</v>
      </c>
      <c r="B2" s="36"/>
      <c r="C2" s="36"/>
      <c r="D2" s="36"/>
    </row>
    <row r="3" spans="1:4" ht="11.25">
      <c r="A3" s="36" t="s">
        <v>41</v>
      </c>
      <c r="B3" s="36"/>
      <c r="C3" s="36"/>
      <c r="D3" s="36"/>
    </row>
    <row r="5" spans="2:3" ht="11.25">
      <c r="B5" s="2" t="s">
        <v>22</v>
      </c>
      <c r="C5" s="4">
        <v>222002.43</v>
      </c>
    </row>
    <row r="6" spans="2:4" ht="11.25">
      <c r="B6" s="2" t="s">
        <v>38</v>
      </c>
      <c r="C6" s="3">
        <v>1643474.3</v>
      </c>
      <c r="D6" s="24"/>
    </row>
    <row r="7" spans="2:4" ht="11.25">
      <c r="B7" s="2" t="s">
        <v>37</v>
      </c>
      <c r="C7" s="3">
        <v>94217</v>
      </c>
      <c r="D7" s="24"/>
    </row>
    <row r="8" spans="2:4" ht="11.25">
      <c r="B8" s="2" t="s">
        <v>40</v>
      </c>
      <c r="C8" s="3">
        <v>2828.76</v>
      </c>
      <c r="D8" s="24"/>
    </row>
    <row r="9" spans="2:4" ht="11.25">
      <c r="B9" s="2" t="s">
        <v>32</v>
      </c>
      <c r="C9" s="3">
        <v>0</v>
      </c>
      <c r="D9" s="24"/>
    </row>
    <row r="10" spans="2:4" ht="11.25">
      <c r="B10" s="2" t="s">
        <v>39</v>
      </c>
      <c r="C10" s="4">
        <f>C5+C7+C9+C8</f>
        <v>319048.19</v>
      </c>
      <c r="D10" s="24"/>
    </row>
    <row r="11" spans="2:4" ht="11.25">
      <c r="B11" s="2" t="s">
        <v>31</v>
      </c>
      <c r="C11" s="4">
        <v>0</v>
      </c>
      <c r="D11" s="24"/>
    </row>
    <row r="12" spans="2:4" ht="11.25">
      <c r="B12" s="2" t="s">
        <v>23</v>
      </c>
      <c r="C12" s="3">
        <f>SUM(C20)</f>
        <v>1156694.96</v>
      </c>
      <c r="D12" s="24"/>
    </row>
    <row r="13" spans="2:4" ht="11.25">
      <c r="B13" s="2" t="s">
        <v>24</v>
      </c>
      <c r="C13" s="3">
        <f>SUM(C30+C43)</f>
        <v>185582.40000000002</v>
      </c>
      <c r="D13" s="24"/>
    </row>
    <row r="14" spans="2:4" ht="11.25">
      <c r="B14" s="2" t="s">
        <v>30</v>
      </c>
      <c r="C14" s="3">
        <f>C13</f>
        <v>185582.40000000002</v>
      </c>
      <c r="D14" s="24"/>
    </row>
    <row r="15" spans="2:4" ht="11.25">
      <c r="B15" s="2" t="s">
        <v>78</v>
      </c>
      <c r="C15" s="3">
        <v>2227.6</v>
      </c>
      <c r="D15" s="24"/>
    </row>
    <row r="16" spans="2:4" ht="11.25">
      <c r="B16" s="2" t="s">
        <v>26</v>
      </c>
      <c r="C16" s="4">
        <f>SUM(C14+C15+C11)</f>
        <v>187810.00000000003</v>
      </c>
      <c r="D16" s="24"/>
    </row>
    <row r="17" spans="2:4" ht="11.25">
      <c r="B17" s="2" t="s">
        <v>25</v>
      </c>
      <c r="C17" s="3">
        <f>SUM(C10-C16)</f>
        <v>131238.18999999997</v>
      </c>
      <c r="D17" s="24"/>
    </row>
    <row r="18" spans="1:4" ht="11.25">
      <c r="A18" s="5" t="s">
        <v>0</v>
      </c>
      <c r="B18" s="6" t="s">
        <v>1</v>
      </c>
      <c r="C18" s="7" t="s">
        <v>18</v>
      </c>
      <c r="D18" s="5" t="s">
        <v>19</v>
      </c>
    </row>
    <row r="19" spans="1:4" ht="11.25">
      <c r="A19" s="8">
        <v>3</v>
      </c>
      <c r="B19" s="8" t="s">
        <v>27</v>
      </c>
      <c r="C19" s="9">
        <f>SUM(C20+C29)</f>
        <v>1342277.3599999999</v>
      </c>
      <c r="D19" s="10">
        <f>SUM(D20+D29)</f>
        <v>5674154.84</v>
      </c>
    </row>
    <row r="20" spans="1:4" ht="11.25">
      <c r="A20" s="8">
        <v>31</v>
      </c>
      <c r="B20" s="8" t="s">
        <v>2</v>
      </c>
      <c r="C20" s="9">
        <f>SUM(C22:C26)</f>
        <v>1156694.96</v>
      </c>
      <c r="D20" s="10">
        <f>SUM(D22:D26)</f>
        <v>4692923.26</v>
      </c>
    </row>
    <row r="21" spans="1:4" ht="11.25">
      <c r="A21" s="8">
        <v>3190</v>
      </c>
      <c r="B21" s="8" t="s">
        <v>3</v>
      </c>
      <c r="C21" s="9">
        <f>SUM(C22:C26)</f>
        <v>1156694.96</v>
      </c>
      <c r="D21" s="10">
        <f>SUM(D22:D26)</f>
        <v>4692923.26</v>
      </c>
    </row>
    <row r="22" spans="1:4" ht="11.25">
      <c r="A22" s="11">
        <v>319004</v>
      </c>
      <c r="B22" s="11" t="s">
        <v>7</v>
      </c>
      <c r="C22" s="12">
        <v>0</v>
      </c>
      <c r="D22" s="13">
        <v>0</v>
      </c>
    </row>
    <row r="23" spans="1:4" ht="11.25">
      <c r="A23" s="11">
        <v>319009</v>
      </c>
      <c r="B23" s="11" t="s">
        <v>8</v>
      </c>
      <c r="C23" s="12">
        <v>967.77</v>
      </c>
      <c r="D23" s="13">
        <v>6264.86</v>
      </c>
    </row>
    <row r="24" spans="1:4" ht="11.25">
      <c r="A24" s="11">
        <v>319011</v>
      </c>
      <c r="B24" s="11" t="s">
        <v>9</v>
      </c>
      <c r="C24" s="12">
        <v>880632.47</v>
      </c>
      <c r="D24" s="13">
        <v>3577086.85</v>
      </c>
    </row>
    <row r="25" spans="1:4" ht="11.25">
      <c r="A25" s="11">
        <v>319013</v>
      </c>
      <c r="B25" s="11" t="s">
        <v>10</v>
      </c>
      <c r="C25" s="12">
        <v>266555.17</v>
      </c>
      <c r="D25" s="13">
        <v>1055928.29</v>
      </c>
    </row>
    <row r="26" spans="1:4" ht="11.25">
      <c r="A26" s="11">
        <v>319016</v>
      </c>
      <c r="B26" s="11" t="s">
        <v>11</v>
      </c>
      <c r="C26" s="12">
        <v>8539.55</v>
      </c>
      <c r="D26" s="13">
        <v>53643.26</v>
      </c>
    </row>
    <row r="27" spans="1:4" ht="11.25">
      <c r="A27" s="11"/>
      <c r="B27" s="11"/>
      <c r="C27" s="12"/>
      <c r="D27" s="13"/>
    </row>
    <row r="28" spans="1:4" ht="11.25">
      <c r="A28" s="11"/>
      <c r="B28" s="11"/>
      <c r="C28" s="12"/>
      <c r="D28" s="13"/>
    </row>
    <row r="29" spans="1:4" ht="11.25">
      <c r="A29" s="8">
        <v>33</v>
      </c>
      <c r="B29" s="8" t="s">
        <v>28</v>
      </c>
      <c r="C29" s="9">
        <f>SUM(C31:C40)</f>
        <v>185582.40000000002</v>
      </c>
      <c r="D29" s="10">
        <f>SUM(D31:D40)</f>
        <v>981231.5800000001</v>
      </c>
    </row>
    <row r="30" spans="1:4" ht="11.25">
      <c r="A30" s="8">
        <v>3390</v>
      </c>
      <c r="B30" s="8" t="s">
        <v>3</v>
      </c>
      <c r="C30" s="9">
        <f>SUM(C31:C40)</f>
        <v>185582.40000000002</v>
      </c>
      <c r="D30" s="10">
        <f>SUM(D31:D40)</f>
        <v>981231.5800000001</v>
      </c>
    </row>
    <row r="31" spans="1:4" ht="11.25">
      <c r="A31" s="11">
        <v>339014</v>
      </c>
      <c r="B31" s="11" t="s">
        <v>12</v>
      </c>
      <c r="C31" s="12">
        <v>0</v>
      </c>
      <c r="D31" s="13">
        <f>SUM(C31)</f>
        <v>0</v>
      </c>
    </row>
    <row r="32" spans="1:4" ht="11.25">
      <c r="A32" s="11">
        <v>339018</v>
      </c>
      <c r="B32" s="11" t="s">
        <v>21</v>
      </c>
      <c r="C32" s="12">
        <v>0</v>
      </c>
      <c r="D32" s="13">
        <f aca="true" t="shared" si="0" ref="D32:D40">SUM(C32)</f>
        <v>0</v>
      </c>
    </row>
    <row r="33" spans="1:4" ht="11.25">
      <c r="A33" s="11">
        <v>339030</v>
      </c>
      <c r="B33" s="11" t="s">
        <v>13</v>
      </c>
      <c r="C33" s="12">
        <v>119627.94</v>
      </c>
      <c r="D33" s="13">
        <v>613960.54</v>
      </c>
    </row>
    <row r="34" spans="1:4" ht="11.25">
      <c r="A34" s="11">
        <v>339033</v>
      </c>
      <c r="B34" s="11" t="s">
        <v>14</v>
      </c>
      <c r="C34" s="12">
        <v>0</v>
      </c>
      <c r="D34" s="13">
        <v>1950.75</v>
      </c>
    </row>
    <row r="35" spans="1:4" ht="11.25">
      <c r="A35" s="11">
        <v>339036</v>
      </c>
      <c r="B35" s="11" t="s">
        <v>15</v>
      </c>
      <c r="C35" s="12">
        <v>0</v>
      </c>
      <c r="D35" s="13">
        <f t="shared" si="0"/>
        <v>0</v>
      </c>
    </row>
    <row r="36" spans="1:4" ht="11.25">
      <c r="A36" s="11">
        <v>339037</v>
      </c>
      <c r="B36" s="11" t="s">
        <v>34</v>
      </c>
      <c r="C36" s="12">
        <v>0</v>
      </c>
      <c r="D36" s="13"/>
    </row>
    <row r="37" spans="1:4" ht="11.25">
      <c r="A37" s="11">
        <v>339039</v>
      </c>
      <c r="B37" s="11" t="s">
        <v>16</v>
      </c>
      <c r="C37" s="12">
        <v>65954.46</v>
      </c>
      <c r="D37" s="13">
        <v>365320.29</v>
      </c>
    </row>
    <row r="38" spans="1:4" ht="11.25">
      <c r="A38" s="11">
        <v>339041</v>
      </c>
      <c r="B38" s="11" t="s">
        <v>35</v>
      </c>
      <c r="C38" s="12">
        <v>0</v>
      </c>
      <c r="D38" s="13">
        <f t="shared" si="0"/>
        <v>0</v>
      </c>
    </row>
    <row r="39" spans="1:4" ht="11.25">
      <c r="A39" s="11">
        <v>339047</v>
      </c>
      <c r="B39" s="11" t="s">
        <v>36</v>
      </c>
      <c r="C39" s="12">
        <v>0</v>
      </c>
      <c r="D39" s="13">
        <f t="shared" si="0"/>
        <v>0</v>
      </c>
    </row>
    <row r="40" spans="1:4" ht="11.25">
      <c r="A40" s="11">
        <v>339092</v>
      </c>
      <c r="B40" s="14" t="s">
        <v>17</v>
      </c>
      <c r="C40" s="15">
        <v>0</v>
      </c>
      <c r="D40" s="13">
        <f t="shared" si="0"/>
        <v>0</v>
      </c>
    </row>
    <row r="41" spans="1:4" ht="11.25">
      <c r="A41" s="11"/>
      <c r="B41" s="14"/>
      <c r="C41" s="15"/>
      <c r="D41" s="16"/>
    </row>
    <row r="42" spans="1:4" ht="11.25">
      <c r="A42" s="8">
        <v>4</v>
      </c>
      <c r="B42" s="17" t="s">
        <v>29</v>
      </c>
      <c r="C42" s="18">
        <f>SUM(C45+C46)</f>
        <v>0</v>
      </c>
      <c r="D42" s="19">
        <f>SUM(D45+D46)</f>
        <v>0</v>
      </c>
    </row>
    <row r="43" spans="1:4" ht="11.25">
      <c r="A43" s="8">
        <v>44</v>
      </c>
      <c r="B43" s="17" t="s">
        <v>4</v>
      </c>
      <c r="C43" s="18">
        <f>SUM(C45:C46)</f>
        <v>0</v>
      </c>
      <c r="D43" s="19">
        <f>SUM(D45:D46)</f>
        <v>0</v>
      </c>
    </row>
    <row r="44" spans="1:4" ht="11.25">
      <c r="A44" s="8">
        <v>4490</v>
      </c>
      <c r="B44" s="17" t="s">
        <v>3</v>
      </c>
      <c r="C44" s="18">
        <f>SUM(C45:C46)</f>
        <v>0</v>
      </c>
      <c r="D44" s="19">
        <f>SUM(D45:D46)</f>
        <v>0</v>
      </c>
    </row>
    <row r="45" spans="1:4" ht="11.25">
      <c r="A45" s="11">
        <v>449051</v>
      </c>
      <c r="B45" s="14" t="s">
        <v>5</v>
      </c>
      <c r="C45" s="15">
        <v>0</v>
      </c>
      <c r="D45" s="16">
        <f>SUM(C45)</f>
        <v>0</v>
      </c>
    </row>
    <row r="46" spans="1:4" ht="11.25">
      <c r="A46" s="11">
        <v>449052</v>
      </c>
      <c r="B46" s="14" t="s">
        <v>6</v>
      </c>
      <c r="C46" s="15">
        <v>0</v>
      </c>
      <c r="D46" s="16">
        <f>SUM(C46)</f>
        <v>0</v>
      </c>
    </row>
    <row r="47" spans="1:4" ht="11.25">
      <c r="A47" s="11"/>
      <c r="B47" s="14"/>
      <c r="C47" s="15"/>
      <c r="D47" s="16"/>
    </row>
    <row r="48" spans="1:4" ht="11.25">
      <c r="A48" s="20"/>
      <c r="B48" s="21" t="s">
        <v>20</v>
      </c>
      <c r="C48" s="22">
        <f>SUM(C19+C42)</f>
        <v>1342277.3599999999</v>
      </c>
      <c r="D48" s="23">
        <f>SUM(D19+D42)</f>
        <v>5674154.84</v>
      </c>
    </row>
    <row r="49" spans="2:4" ht="11.25">
      <c r="B49" s="24"/>
      <c r="C49" s="1"/>
      <c r="D49" s="24"/>
    </row>
  </sheetData>
  <mergeCells count="3">
    <mergeCell ref="A1:D1"/>
    <mergeCell ref="A2:D2"/>
    <mergeCell ref="A3:D3"/>
  </mergeCells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EVELINE ELISA WEIRICH</dc:creator>
  <cp:keywords/>
  <dc:description/>
  <cp:lastModifiedBy>SEFA</cp:lastModifiedBy>
  <cp:lastPrinted>2003-02-06T11:55:07Z</cp:lastPrinted>
  <dcterms:created xsi:type="dcterms:W3CDTF">2002-02-14T19:21:31Z</dcterms:created>
  <dcterms:modified xsi:type="dcterms:W3CDTF">2004-02-02T17:33:45Z</dcterms:modified>
  <cp:category/>
  <cp:version/>
  <cp:contentType/>
  <cp:contentStatus/>
</cp:coreProperties>
</file>