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O:\PPGA\Diversos\Formulários\"/>
    </mc:Choice>
  </mc:AlternateContent>
  <xr:revisionPtr revIDLastSave="0" documentId="8_{27311C13-BE6C-425A-AC59-8A6EEC620D98}" xr6:coauthVersionLast="47" xr6:coauthVersionMax="47" xr10:uidLastSave="{00000000-0000-0000-0000-000000000000}"/>
  <bookViews>
    <workbookView xWindow="-120" yWindow="-120" windowWidth="29040" windowHeight="15840" tabRatio="539" xr2:uid="{00000000-000D-0000-FFFF-FFFF00000000}"/>
  </bookViews>
  <sheets>
    <sheet name="DIARIAS_2022" sheetId="1" r:id="rId1"/>
    <sheet name="RELATÓRIO VIAGEM" sheetId="2" r:id="rId2"/>
  </sheets>
  <definedNames>
    <definedName name="Selecionar5_1">DIARIAS_2022!$B$48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8" i="1" l="1"/>
  <c r="I29" i="1"/>
  <c r="E46" i="1"/>
  <c r="E45" i="1"/>
  <c r="E44" i="1" l="1"/>
  <c r="E16" i="2" l="1"/>
  <c r="B63" i="1" l="1"/>
  <c r="E12" i="2" l="1"/>
  <c r="J19" i="2" l="1"/>
  <c r="E14" i="2"/>
  <c r="J22" i="2"/>
  <c r="J25" i="2"/>
  <c r="D19" i="2"/>
  <c r="G25" i="2"/>
  <c r="D25" i="2"/>
  <c r="G22" i="2"/>
  <c r="D22" i="2"/>
  <c r="G19" i="2"/>
  <c r="E15" i="2"/>
  <c r="B28" i="2"/>
  <c r="I37" i="2"/>
  <c r="D37" i="2"/>
  <c r="C36" i="1"/>
  <c r="C35" i="1"/>
  <c r="E48" i="1"/>
  <c r="D54" i="1"/>
  <c r="G37" i="2"/>
  <c r="B37" i="2" l="1"/>
  <c r="E36" i="1"/>
  <c r="F36" i="1"/>
  <c r="E38" i="1" l="1"/>
  <c r="G29" i="1"/>
  <c r="G36" i="1"/>
  <c r="H36" i="1" s="1"/>
  <c r="H29" i="1" l="1"/>
  <c r="J29" i="1" s="1"/>
  <c r="E39" i="1"/>
  <c r="E40" i="1"/>
  <c r="E41" i="1" l="1"/>
  <c r="G28" i="1" s="1"/>
  <c r="H28" i="1" s="1"/>
  <c r="J28" i="1" s="1"/>
  <c r="J32" i="1" l="1"/>
  <c r="E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Barbara Zanini</author>
    <author/>
    <author>Carlos Alexandre Pedrollo</author>
  </authors>
  <commentList>
    <comment ref="B8" authorId="0" shapeId="0" xr:uid="{340F01B4-483A-4F98-B8C8-C1565DB634C4}">
      <text>
        <r>
          <rPr>
            <sz val="14"/>
            <color indexed="8"/>
            <rFont val="Times New Roman"/>
            <family val="1"/>
          </rPr>
          <t>Preencher TODOS os campos da planilha que estão em CINZA</t>
        </r>
      </text>
    </comment>
    <comment ref="C9" authorId="1" shapeId="0" xr:uid="{00000000-0006-0000-0000-000002000000}">
      <text>
        <r>
          <rPr>
            <b/>
            <sz val="8"/>
            <color indexed="8"/>
            <rFont val="Times New Roman"/>
            <family val="1"/>
          </rPr>
          <t>Preencher com o nome de das Unidades Administrativas onde estiver Lotado e ou Autorizado o Servido</t>
        </r>
        <r>
          <rPr>
            <sz val="8"/>
            <color indexed="8"/>
            <rFont val="Times New Roman"/>
            <family val="1"/>
          </rPr>
          <t xml:space="preserve">r. </t>
        </r>
      </text>
    </comment>
    <comment ref="G9" authorId="1" shapeId="0" xr:uid="{00000000-0006-0000-0000-000003000000}">
      <text>
        <r>
          <rPr>
            <b/>
            <sz val="8"/>
            <color indexed="8"/>
            <rFont val="Times New Roman"/>
            <family val="1"/>
          </rPr>
          <t xml:space="preserve">Preencher com o nome do Setor e ou Seção onde estiver Lotado o Servidor.
</t>
        </r>
      </text>
    </comment>
    <comment ref="J9" authorId="1" shapeId="0" xr:uid="{00000000-0006-0000-0000-000004000000}">
      <text>
        <r>
          <rPr>
            <b/>
            <sz val="8"/>
            <color indexed="8"/>
            <rFont val="Times New Roman"/>
            <family val="1"/>
          </rPr>
          <t xml:space="preserve">Preencher com o NR. Do Ramal ou Nr. Telefonico onde pode ser Localizado o Servidor.
</t>
        </r>
      </text>
    </comment>
    <comment ref="D10" authorId="1" shapeId="0" xr:uid="{00000000-0006-0000-0000-000005000000}">
      <text>
        <r>
          <rPr>
            <b/>
            <sz val="8"/>
            <color indexed="8"/>
            <rFont val="Times New Roman"/>
            <family val="1"/>
          </rPr>
          <t xml:space="preserve">Preencher o nome do Servidor Titular da Solicitação e Concessão desta Diária.
</t>
        </r>
      </text>
    </comment>
    <comment ref="J10" authorId="1" shapeId="0" xr:uid="{00000000-0006-0000-0000-000006000000}">
      <text>
        <r>
          <rPr>
            <b/>
            <sz val="8"/>
            <color indexed="8"/>
            <rFont val="Times New Roman"/>
            <family val="1"/>
          </rPr>
          <t>Preencher com o nr. Do Telefone Pessoal do Servidor.</t>
        </r>
      </text>
    </comment>
    <comment ref="C11" authorId="1" shapeId="0" xr:uid="{00000000-0006-0000-0000-000007000000}">
      <text>
        <r>
          <rPr>
            <b/>
            <sz val="8"/>
            <color indexed="8"/>
            <rFont val="Times New Roman"/>
            <family val="1"/>
          </rPr>
          <t xml:space="preserve">Preencher o nome do Cargo ou Função do Servidor.
</t>
        </r>
      </text>
    </comment>
    <comment ref="G11" authorId="1" shapeId="0" xr:uid="{00000000-0006-0000-0000-000008000000}">
      <text>
        <r>
          <rPr>
            <b/>
            <sz val="8"/>
            <color indexed="8"/>
            <rFont val="Times New Roman"/>
            <family val="1"/>
          </rPr>
          <t>Preencher o Nr. Do Documento de Identidade Oficial do Servidor: Para Brasileiros RG. Para Estrangeiros Documento Oficial válido no Brasil.</t>
        </r>
      </text>
    </comment>
    <comment ref="J11" authorId="1" shapeId="0" xr:uid="{00000000-0006-0000-0000-000009000000}">
      <text>
        <r>
          <rPr>
            <b/>
            <sz val="8"/>
            <color indexed="8"/>
            <rFont val="Times New Roman"/>
            <family val="1"/>
          </rPr>
          <t>Preencher com o Nr. Do CPF (Cadastro de Pessoa Física - RF) do Servidor.</t>
        </r>
      </text>
    </comment>
    <comment ref="B12" authorId="1" shapeId="0" xr:uid="{00000000-0006-0000-0000-00000A000000}">
      <text>
        <r>
          <rPr>
            <b/>
            <sz val="8"/>
            <color indexed="8"/>
            <rFont val="Times New Roman"/>
            <family val="1"/>
          </rPr>
          <t>Os Valores serão depositados conforme Conta Bancária aqui Informada (Caixa Economica Federal S/A), do servidor titular dessa Solicitação de Diária..</t>
        </r>
      </text>
    </comment>
    <comment ref="E12" authorId="2" shapeId="0" xr:uid="{00000000-0006-0000-0000-00000B000000}">
      <text>
        <r>
          <rPr>
            <b/>
            <sz val="8"/>
            <color indexed="81"/>
            <rFont val="Times New Roman"/>
            <family val="1"/>
          </rPr>
          <t xml:space="preserve">
Preencher o nome do estabelecimento bancário que será efetuado o depósito.</t>
        </r>
      </text>
    </comment>
    <comment ref="H12" authorId="1" shapeId="0" xr:uid="{00000000-0006-0000-0000-00000C000000}">
      <text>
        <r>
          <rPr>
            <b/>
            <sz val="8"/>
            <color indexed="8"/>
            <rFont val="Times New Roman"/>
            <family val="1"/>
          </rPr>
          <t>Preencher o Nr. e dígito da agência da bancária onde mantem a sua Conta Corrente.</t>
        </r>
      </text>
    </comment>
    <comment ref="J12" authorId="1" shapeId="0" xr:uid="{00000000-0006-0000-0000-00000D000000}">
      <text>
        <r>
          <rPr>
            <b/>
            <sz val="8"/>
            <color indexed="8"/>
            <rFont val="Times New Roman"/>
            <family val="1"/>
          </rPr>
          <t xml:space="preserve">Preencher com o Nr. Da Conta Corrente da CEF, do Titular desta Solicitação.
</t>
        </r>
      </text>
    </comment>
    <comment ref="C14" authorId="1" shapeId="0" xr:uid="{00000000-0006-0000-0000-00000E000000}">
      <text>
        <r>
          <rPr>
            <b/>
            <sz val="8"/>
            <color indexed="8"/>
            <rFont val="Times New Roman"/>
            <family val="1"/>
          </rPr>
          <t>Preencher o Nome da Cidade de destino final para Esta Solicitação.</t>
        </r>
      </text>
    </comment>
    <comment ref="F14" authorId="1" shapeId="0" xr:uid="{00000000-0006-0000-0000-00000F000000}">
      <text>
        <r>
          <rPr>
            <b/>
            <sz val="8"/>
            <color indexed="8"/>
            <rFont val="Times New Roman"/>
            <family val="1"/>
          </rPr>
          <t>Preencher o Nome do Estado de destino final para Esta Solicitação.</t>
        </r>
      </text>
    </comment>
    <comment ref="B17" authorId="1" shapeId="0" xr:uid="{00000000-0006-0000-0000-000011000000}">
      <text>
        <r>
          <rPr>
            <b/>
            <sz val="8"/>
            <color indexed="8"/>
            <rFont val="Times New Roman"/>
            <family val="1"/>
          </rPr>
          <t xml:space="preserve">Preencher de forma clara, objetiva e detalhada dos Motivos da Viagem.
</t>
        </r>
        <r>
          <rPr>
            <b/>
            <sz val="8"/>
            <color indexed="10"/>
            <rFont val="Times New Roman"/>
            <family val="1"/>
          </rPr>
          <t>(Duplo clique para editar o conteúdo)</t>
        </r>
      </text>
    </comment>
    <comment ref="D18" authorId="1" shapeId="0" xr:uid="{00000000-0006-0000-0000-000012000000}">
      <text>
        <r>
          <rPr>
            <b/>
            <sz val="10"/>
            <color indexed="8"/>
            <rFont val="Times New Roman"/>
            <family val="1"/>
          </rPr>
          <t>Descrever o ITINERÁRIO a ser efetuado durante a viagem.
 Ex:</t>
        </r>
        <r>
          <rPr>
            <b/>
            <sz val="10"/>
            <color indexed="12"/>
            <rFont val="Times New Roman"/>
            <family val="1"/>
          </rPr>
          <t xml:space="preserve"> CASCAVEL / CURITIBA / CASCAVEL</t>
        </r>
      </text>
    </comment>
    <comment ref="B20" authorId="1" shapeId="0" xr:uid="{00000000-0006-0000-0000-000013000000}">
      <text>
        <r>
          <rPr>
            <b/>
            <sz val="8"/>
            <color indexed="8"/>
            <rFont val="Times New Roman"/>
            <family val="1"/>
          </rPr>
          <t xml:space="preserve">Preencher com o nome da Cidade onde se inicia a Viagem/Diária.
</t>
        </r>
      </text>
    </comment>
    <comment ref="D20" authorId="1" shapeId="0" xr:uid="{00000000-0006-0000-0000-000014000000}">
      <text>
        <r>
          <rPr>
            <b/>
            <sz val="8"/>
            <color indexed="8"/>
            <rFont val="Times New Roman"/>
            <family val="1"/>
          </rPr>
          <t xml:space="preserve">Preencher a Data de Saida da Viagem.
Insira os dados em formato de data:
00/00/0000
</t>
        </r>
      </text>
    </comment>
    <comment ref="E20" authorId="1" shapeId="0" xr:uid="{00000000-0006-0000-0000-000015000000}">
      <text>
        <r>
          <rPr>
            <b/>
            <sz val="8"/>
            <color indexed="8"/>
            <rFont val="Times New Roman"/>
            <family val="1"/>
          </rPr>
          <t>Preencher o Horária da Saida da Séde.
Insira os dados em formato de horas:
00:00</t>
        </r>
      </text>
    </comment>
    <comment ref="F20" authorId="1" shapeId="0" xr:uid="{00000000-0006-0000-0000-000016000000}">
      <text>
        <r>
          <rPr>
            <b/>
            <sz val="8"/>
            <color indexed="8"/>
            <rFont val="Times New Roman"/>
            <family val="1"/>
          </rPr>
          <t>Preencher com o nome da Cidade de Saída do Destino.</t>
        </r>
      </text>
    </comment>
    <comment ref="I20" authorId="1" shapeId="0" xr:uid="{00000000-0006-0000-0000-000017000000}">
      <text>
        <r>
          <rPr>
            <b/>
            <sz val="8"/>
            <color indexed="8"/>
            <rFont val="Times New Roman"/>
            <family val="1"/>
          </rPr>
          <t>Preencher com a Data Prevista da Saida da Cidade do Destino.
Insira os dados em formato de data:
00/00/0000</t>
        </r>
      </text>
    </comment>
    <comment ref="J20" authorId="1" shapeId="0" xr:uid="{00000000-0006-0000-0000-000018000000}">
      <text>
        <r>
          <rPr>
            <b/>
            <sz val="8"/>
            <color indexed="8"/>
            <rFont val="Times New Roman"/>
            <family val="1"/>
          </rPr>
          <t>Insira os dados em formato de horas:
00:00</t>
        </r>
      </text>
    </comment>
    <comment ref="F22" authorId="1" shapeId="0" xr:uid="{00000000-0006-0000-0000-000019000000}">
      <text>
        <r>
          <rPr>
            <b/>
            <sz val="8"/>
            <color indexed="8"/>
            <rFont val="Times New Roman"/>
            <family val="1"/>
          </rPr>
          <t>Preencher com o nome da Cidade de Retorno Final.</t>
        </r>
      </text>
    </comment>
    <comment ref="I22" authorId="1" shapeId="0" xr:uid="{00000000-0006-0000-0000-00001A000000}">
      <text>
        <r>
          <rPr>
            <b/>
            <sz val="8"/>
            <color indexed="8"/>
            <rFont val="Times New Roman"/>
            <family val="1"/>
          </rPr>
          <t>Preencher com a Data Prevista do Retorno a Cidade Sede.
Insira os dados em formato de data:
00/00/0000</t>
        </r>
      </text>
    </comment>
    <comment ref="J22" authorId="1" shapeId="0" xr:uid="{00000000-0006-0000-0000-00001B000000}">
      <text>
        <r>
          <rPr>
            <b/>
            <sz val="8"/>
            <color indexed="8"/>
            <rFont val="Times New Roman"/>
            <family val="1"/>
          </rPr>
          <t>Insira os dados em formato de horas:
00:00</t>
        </r>
      </text>
    </comment>
    <comment ref="G25" authorId="1" shapeId="0" xr:uid="{00000000-0006-0000-0000-00001C000000}">
      <text>
        <r>
          <rPr>
            <sz val="14"/>
            <color indexed="8"/>
            <rFont val="Times New Roman"/>
            <family val="1"/>
          </rPr>
          <t>É necessário escolher um tipo de transporte e destino conforme consta nas opções em AMARELO.</t>
        </r>
      </text>
    </comment>
    <comment ref="G28" authorId="1" shapeId="0" xr:uid="{4ED29C79-8CCA-46E1-A5BF-92E10E17929D}">
      <text>
        <r>
          <rPr>
            <b/>
            <sz val="8"/>
            <color indexed="10"/>
            <rFont val="Arial"/>
            <family val="2"/>
          </rPr>
          <t>Cálculo automático:</t>
        </r>
        <r>
          <rPr>
            <b/>
            <sz val="8"/>
            <color indexed="8"/>
            <rFont val="Arial"/>
            <family val="2"/>
          </rPr>
          <t xml:space="preserve">
Quantidade máxima de diárias para alimentaçao que podem ser concedidas conforme o período de afastamento.</t>
        </r>
      </text>
    </comment>
    <comment ref="H28" authorId="1" shapeId="0" xr:uid="{7F1B4B6E-56C9-4C0B-BBD6-94CBDB46C7C7}">
      <text>
        <r>
          <rPr>
            <b/>
            <sz val="8"/>
            <color indexed="8"/>
            <rFont val="Times New Roman"/>
            <family val="1"/>
          </rPr>
          <t xml:space="preserve">Cálculo Automático:
Não ultrapasse o limite de concessão.
</t>
        </r>
      </text>
    </comment>
    <comment ref="I28" authorId="1" shapeId="0" xr:uid="{1C81B9A5-8EED-4646-8C03-9FAD093D5408}">
      <text>
        <r>
          <rPr>
            <b/>
            <sz val="8"/>
            <color indexed="8"/>
            <rFont val="Arial"/>
            <family val="2"/>
          </rPr>
          <t>Em caso de desdinos nacionais o cálculo é automático.</t>
        </r>
      </text>
    </comment>
    <comment ref="J28" authorId="1" shapeId="0" xr:uid="{D91FB429-4F22-4EFC-AFBE-71CD6EC9166A}">
      <text>
        <r>
          <rPr>
            <b/>
            <sz val="8"/>
            <color indexed="8"/>
            <rFont val="Times New Roman"/>
            <family val="1"/>
          </rPr>
          <t>CALCULO AUTOMÁTICO</t>
        </r>
      </text>
    </comment>
    <comment ref="G29" authorId="1" shapeId="0" xr:uid="{99D61FAC-2B50-40D4-A5FE-0143B0F2DDF6}">
      <text>
        <r>
          <rPr>
            <b/>
            <sz val="8"/>
            <color indexed="10"/>
            <rFont val="Arial"/>
            <family val="2"/>
          </rPr>
          <t>Cálculo automático:</t>
        </r>
        <r>
          <rPr>
            <b/>
            <sz val="8"/>
            <color indexed="8"/>
            <rFont val="Arial"/>
            <family val="2"/>
          </rPr>
          <t xml:space="preserve">
Quantidade máxima de diárias para hospedagem que podem ser concedidas conforme o período de afastamento.</t>
        </r>
      </text>
    </comment>
    <comment ref="H29" authorId="1" shapeId="0" xr:uid="{53BED4C3-37A0-4BEE-A22B-211FFB93030B}">
      <text>
        <r>
          <rPr>
            <b/>
            <sz val="8"/>
            <color indexed="8"/>
            <rFont val="Times New Roman"/>
            <family val="1"/>
          </rPr>
          <t>Cálculo Automático:
Preenchimento Automático em Caso de Diárias Nacionais:
Insira a quantidade de pernoites não gratuitos.</t>
        </r>
      </text>
    </comment>
    <comment ref="I29" authorId="1" shapeId="0" xr:uid="{9BCE76A6-B6D5-4393-A343-09BC30FB4DD6}">
      <text>
        <r>
          <rPr>
            <b/>
            <sz val="8"/>
            <color indexed="8"/>
            <rFont val="Arial"/>
            <family val="2"/>
          </rPr>
          <t>Em caso de destinos nacionais o cálculo é automático.</t>
        </r>
      </text>
    </comment>
    <comment ref="J29" authorId="1" shapeId="0" xr:uid="{D677ED61-5CE1-4502-97D2-A8792CE192CE}">
      <text>
        <r>
          <rPr>
            <b/>
            <sz val="8"/>
            <color indexed="8"/>
            <rFont val="Times New Roman"/>
            <family val="1"/>
          </rPr>
          <t xml:space="preserve">CÁLCULO AUTOMÁTICO:
</t>
        </r>
      </text>
    </comment>
    <comment ref="F30" authorId="1" shapeId="0" xr:uid="{00000000-0006-0000-0000-000025000000}">
      <text>
        <r>
          <rPr>
            <b/>
            <sz val="8"/>
            <color indexed="8"/>
            <rFont val="Times New Roman"/>
            <family val="1"/>
          </rPr>
          <t>Escolher a opção SIM ou NÃO conforme o Caso.</t>
        </r>
      </text>
    </comment>
    <comment ref="J30" authorId="1" shapeId="0" xr:uid="{00000000-0006-0000-0000-000026000000}">
      <text>
        <r>
          <rPr>
            <b/>
            <sz val="8"/>
            <color indexed="8"/>
            <rFont val="Times New Roman"/>
            <family val="1"/>
          </rPr>
          <t>As despesas efeuadas com Taxi serão ressarcidas após o retorno da viagem.
Este Campo não deve ser Preenchido.</t>
        </r>
      </text>
    </comment>
    <comment ref="F31" authorId="1" shapeId="0" xr:uid="{00000000-0006-0000-0000-000027000000}">
      <text>
        <r>
          <rPr>
            <b/>
            <sz val="8"/>
            <color indexed="8"/>
            <rFont val="Times New Roman"/>
            <family val="1"/>
          </rPr>
          <t xml:space="preserve">Escolher a opção SIM ou NÃO, conforme o Caso:
</t>
        </r>
      </text>
    </comment>
    <comment ref="J31" authorId="1" shapeId="0" xr:uid="{00000000-0006-0000-0000-000028000000}">
      <text>
        <r>
          <rPr>
            <b/>
            <sz val="8"/>
            <color indexed="8"/>
            <rFont val="Times New Roman"/>
            <family val="1"/>
          </rPr>
          <t>Os valores Gastos com passagens serão ressarcidos após o Retorno da viagem.
Este campo não deve ser preenchido.</t>
        </r>
      </text>
    </comment>
    <comment ref="F32" authorId="1" shapeId="0" xr:uid="{E1796CBB-D776-4696-A5D2-CDA2627D9FDE}">
      <text>
        <r>
          <rPr>
            <b/>
            <sz val="8"/>
            <color indexed="8"/>
            <rFont val="Arial"/>
            <family val="2"/>
          </rPr>
          <t xml:space="preserve">Escolher a opção </t>
        </r>
        <r>
          <rPr>
            <b/>
            <sz val="8"/>
            <color indexed="10"/>
            <rFont val="Arial"/>
            <family val="2"/>
          </rPr>
          <t>SIM</t>
        </r>
        <r>
          <rPr>
            <b/>
            <sz val="8"/>
            <color indexed="8"/>
            <rFont val="Arial"/>
            <family val="2"/>
          </rPr>
          <t xml:space="preserve"> ou </t>
        </r>
        <r>
          <rPr>
            <b/>
            <sz val="8"/>
            <color indexed="10"/>
            <rFont val="Arial"/>
            <family val="2"/>
          </rPr>
          <t>NÃO</t>
        </r>
        <r>
          <rPr>
            <b/>
            <sz val="8"/>
            <color indexed="8"/>
            <rFont val="Arial"/>
            <family val="2"/>
          </rPr>
          <t>, conforme o caso.</t>
        </r>
      </text>
    </comment>
    <comment ref="G33" authorId="1" shapeId="0" xr:uid="{00000000-0006-0000-0000-000029000000}">
      <text>
        <r>
          <rPr>
            <b/>
            <sz val="8"/>
            <color indexed="8"/>
            <rFont val="Times New Roman"/>
            <family val="1"/>
          </rPr>
          <t>Escolha a opção SIM ou NÃO. Caso o evento disponibiliza Hospedagem Gratuitamente (SIM), o servidor não tem direito a Diária de Hospedagem.</t>
        </r>
      </text>
    </comment>
    <comment ref="J33" authorId="1" shapeId="0" xr:uid="{00000000-0006-0000-0000-00002A000000}">
      <text>
        <r>
          <rPr>
            <b/>
            <sz val="8"/>
            <color indexed="8"/>
            <rFont val="Times New Roman"/>
            <family val="1"/>
          </rPr>
          <t xml:space="preserve">Escolher a Opção SIM ou NÃO, conforme o Caso. Caso o evento disponibiliza Alimentação (SIM) o servidor não tem o Direito da Diária de Alimentação:
</t>
        </r>
      </text>
    </comment>
    <comment ref="D48" authorId="1" shapeId="0" xr:uid="{00000000-0006-0000-0000-00002B000000}">
      <text>
        <r>
          <rPr>
            <b/>
            <sz val="8"/>
            <color indexed="8"/>
            <rFont val="Times New Roman"/>
            <family val="1"/>
          </rPr>
          <t>Escolher a Opção de SIM ou NÃO. Esta complentação refere-se a casos exepcionais não Previstos nos Recuros Solicitados, como Pernoite sem complementaçao de Diárias, Diárias para o Exterior e outros casos, devidamente Autorizados.</t>
        </r>
      </text>
    </comment>
    <comment ref="B54" authorId="1" shapeId="0" xr:uid="{00000000-0006-0000-0000-00002C000000}">
      <text>
        <r>
          <rPr>
            <b/>
            <sz val="8"/>
            <color indexed="8"/>
            <rFont val="Times New Roman"/>
            <family val="1"/>
          </rPr>
          <t xml:space="preserve">Preencher com o nome da Cidade onde o Servidor Estiver Lotado.
</t>
        </r>
      </text>
    </comment>
    <comment ref="D54" authorId="1" shapeId="0" xr:uid="{00000000-0006-0000-0000-00002D000000}">
      <text>
        <r>
          <rPr>
            <b/>
            <sz val="8"/>
            <color indexed="8"/>
            <rFont val="Times New Roman"/>
            <family val="1"/>
          </rPr>
          <t xml:space="preserve">Automático
</t>
        </r>
      </text>
    </comment>
    <comment ref="D63" authorId="1" shapeId="0" xr:uid="{00000000-0006-0000-0000-00002F000000}">
      <text>
        <r>
          <rPr>
            <b/>
            <sz val="8"/>
            <color indexed="8"/>
            <rFont val="Times New Roman"/>
            <family val="1"/>
          </rPr>
          <t>Informar a data do efetivo recebimento do valor acima descrito.</t>
        </r>
      </text>
    </comment>
    <comment ref="D66" authorId="1" shapeId="0" xr:uid="{00000000-0006-0000-0000-000030000000}">
      <text>
        <r>
          <rPr>
            <b/>
            <sz val="8"/>
            <color indexed="8"/>
            <rFont val="Times New Roman"/>
            <family val="1"/>
          </rPr>
          <t>Preencher em casos de concessão de diárias especiais.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Barbara Zanini</author>
  </authors>
  <commentList>
    <comment ref="B9" authorId="0" shapeId="0" xr:uid="{00000000-0006-0000-0100-000001000000}">
      <text>
        <r>
          <rPr>
            <b/>
            <sz val="12"/>
            <color indexed="10"/>
            <rFont val="Times New Roman"/>
            <family val="1"/>
          </rPr>
          <t>O Relatório Técnico de Viagem deve ser preenchido e entregue ao detentor do adiantamento em até dois dias uteis após o Retorno da Viagem, sob pena de ressarcimento integral das Diárias.</t>
        </r>
      </text>
    </comment>
    <comment ref="B24" authorId="1" shapeId="0" xr:uid="{0D1A34DE-D1E4-42AB-9D1D-F921BB58EEEB}">
      <text>
        <r>
          <rPr>
            <sz val="14"/>
            <color indexed="8"/>
            <rFont val="Times New Roman"/>
            <family val="1"/>
          </rPr>
          <t>Se houver alteração no retorno, essas informações devem ser alteradas de acordo com a data e horário real do retorno</t>
        </r>
      </text>
    </comment>
  </commentList>
</comments>
</file>

<file path=xl/sharedStrings.xml><?xml version="1.0" encoding="utf-8"?>
<sst xmlns="http://schemas.openxmlformats.org/spreadsheetml/2006/main" count="130" uniqueCount="104">
  <si>
    <t xml:space="preserve">                                             </t>
  </si>
  <si>
    <t>1 - DADOS PESSOAIS</t>
  </si>
  <si>
    <t>SETOR/SEÇÃO:</t>
  </si>
  <si>
    <t>RAMAL:</t>
  </si>
  <si>
    <t>Nome do Servidor:</t>
  </si>
  <si>
    <t>Outro telefone p/ contato:</t>
  </si>
  <si>
    <t>Cargo:</t>
  </si>
  <si>
    <t>RG:</t>
  </si>
  <si>
    <t xml:space="preserve">CPF:  </t>
  </si>
  <si>
    <t xml:space="preserve">Dados Bancários: </t>
  </si>
  <si>
    <t>Banco:</t>
  </si>
  <si>
    <t>Agência:</t>
  </si>
  <si>
    <t xml:space="preserve">Conta:  </t>
  </si>
  <si>
    <t>2 - DESTINO</t>
  </si>
  <si>
    <t>Cidade:</t>
  </si>
  <si>
    <t>Estado:</t>
  </si>
  <si>
    <t>País:</t>
  </si>
  <si>
    <t>Órgão a ser visitado:</t>
  </si>
  <si>
    <r>
      <t xml:space="preserve">Motivo da Viagem: </t>
    </r>
    <r>
      <rPr>
        <sz val="8"/>
        <rFont val="Arial"/>
        <family val="2"/>
      </rPr>
      <t>(anexar convocação quando se tratar de reunião e folders para participação em cursos, palestras, ETC)</t>
    </r>
  </si>
  <si>
    <t>3 - ITINERÁRIO</t>
  </si>
  <si>
    <t>SAIDA DA SEDE</t>
  </si>
  <si>
    <t>DATA</t>
  </si>
  <si>
    <t>HORA</t>
  </si>
  <si>
    <t>SAIDA DO DESTINO</t>
  </si>
  <si>
    <t>RETORNO A SEDE</t>
  </si>
  <si>
    <t>MEIO DE TRANSPORTE:</t>
  </si>
  <si>
    <t>VEICULO DA UNIOESTE</t>
  </si>
  <si>
    <t>4 - RECURSOS SOLICITADOS</t>
  </si>
  <si>
    <t>CÁLCULO DA DIÁRIA</t>
  </si>
  <si>
    <t>Limite de</t>
  </si>
  <si>
    <t>Quantidade</t>
  </si>
  <si>
    <t>Valor</t>
  </si>
  <si>
    <t>TOTAL R$</t>
  </si>
  <si>
    <t>Concessão</t>
  </si>
  <si>
    <t>Aprovada</t>
  </si>
  <si>
    <t>Unitário R$</t>
  </si>
  <si>
    <r>
      <t xml:space="preserve">Locomoção Urbana </t>
    </r>
    <r>
      <rPr>
        <b/>
        <sz val="10"/>
        <rFont val="Arial"/>
        <family val="2"/>
      </rPr>
      <t>(TÁXI)</t>
    </r>
  </si>
  <si>
    <t>Não</t>
  </si>
  <si>
    <r>
      <t xml:space="preserve">Valor Referente a </t>
    </r>
    <r>
      <rPr>
        <b/>
        <sz val="10"/>
        <rFont val="Arial"/>
        <family val="2"/>
      </rPr>
      <t>PASSAGENS</t>
    </r>
  </si>
  <si>
    <t xml:space="preserve">Evento Disponibiliza Gratuitamente Hospedagem </t>
  </si>
  <si>
    <t>Disponível Alimentação</t>
  </si>
  <si>
    <t>Linhas Ocultas</t>
  </si>
  <si>
    <t>Saída</t>
  </si>
  <si>
    <t>(horas adicionais)</t>
  </si>
  <si>
    <t>Retorno</t>
  </si>
  <si>
    <t>Diárias inteiras</t>
  </si>
  <si>
    <t>Meio de transporte</t>
  </si>
  <si>
    <t>Adicional de 4 a 8 horas</t>
  </si>
  <si>
    <t>AÉREO</t>
  </si>
  <si>
    <t>Adicional acima de 8 horas</t>
  </si>
  <si>
    <t>Total das diárias de alimentação</t>
  </si>
  <si>
    <t>VEÍCULO PRÓPRIO</t>
  </si>
  <si>
    <t>Tabela</t>
  </si>
  <si>
    <t>Alimentação</t>
  </si>
  <si>
    <t>Pousada</t>
  </si>
  <si>
    <t>Total</t>
  </si>
  <si>
    <t>MISTO</t>
  </si>
  <si>
    <t>Sim</t>
  </si>
  <si>
    <t>Complemento?</t>
  </si>
  <si>
    <t>Declaramos que o serviço a ser prestado e/ou a participação no evento pelo servidor é de interesse deste Órgão e seu afastamento não acarretará prejuízos acadêmicos ou administrativos.</t>
  </si>
  <si>
    <t>Interessado</t>
  </si>
  <si>
    <t>Assinatura e Carimbo da Chefia</t>
  </si>
  <si>
    <t>Imediata</t>
  </si>
  <si>
    <t>Data____/____/_________</t>
  </si>
  <si>
    <t>Beneficiário</t>
  </si>
  <si>
    <t>OBSERVAÇÃO:</t>
  </si>
  <si>
    <r>
      <t>3.</t>
    </r>
    <r>
      <rPr>
        <sz val="8"/>
        <rFont val="Arial"/>
        <family val="2"/>
      </rPr>
      <t xml:space="preserve"> Anexar Relatório Técnico e demais documentos que comprovem que o servidor esteve no local/órgão visitado para evidenciar a realização da viagem (Certificados, Diplomas, Atas de Reunião, entre Outros).</t>
    </r>
  </si>
  <si>
    <t>RODOVIÁRIO</t>
  </si>
  <si>
    <t xml:space="preserve">       </t>
  </si>
  <si>
    <t>Unidade</t>
  </si>
  <si>
    <t>RELATÓRIO TÉCNICO DE VIAGEM</t>
  </si>
  <si>
    <t>CAMPUS/UNIDADE:</t>
  </si>
  <si>
    <t>NOME DO SERVIDOR:</t>
  </si>
  <si>
    <t>SETOR:</t>
  </si>
  <si>
    <t>ITINERÁRIO:</t>
  </si>
  <si>
    <t>CIDADE:</t>
  </si>
  <si>
    <t>DATA:</t>
  </si>
  <si>
    <t>HORÁRIO:</t>
  </si>
  <si>
    <t>2 - RELATAR OS RESULTADOS DA VIAGEM:</t>
  </si>
  <si>
    <t>3 - RELATAR OUTRAS CONSIDERAÇÕES E JUSTIFICATIVAS:</t>
  </si>
  <si>
    <t>LOCAL</t>
  </si>
  <si>
    <t>Assinatura do Servidor</t>
  </si>
  <si>
    <t>Assinatura da Chefia Imediata</t>
  </si>
  <si>
    <r>
      <t xml:space="preserve">1 - RELATAR AS RAZÕES DA VIAGEM E </t>
    </r>
    <r>
      <rPr>
        <b/>
        <sz val="10"/>
        <color rgb="FFFF0000"/>
        <rFont val="Verdana"/>
        <family val="2"/>
      </rPr>
      <t>ANEXAR COMPROVANTES:</t>
    </r>
  </si>
  <si>
    <r>
      <t xml:space="preserve">Notas: 1. </t>
    </r>
    <r>
      <rPr>
        <sz val="8"/>
        <rFont val="Arial"/>
        <family val="2"/>
      </rPr>
      <t>A prestação de contas deverá ser no prazo máximo de 2 (dois) dias úteis, contados da data de retorno à sede.</t>
    </r>
  </si>
  <si>
    <t>Brasil</t>
  </si>
  <si>
    <r>
      <t>DIÁRIAS</t>
    </r>
    <r>
      <rPr>
        <sz val="10"/>
        <rFont val="Arial"/>
        <family val="2"/>
      </rPr>
      <t xml:space="preserve"> para Alimentação</t>
    </r>
  </si>
  <si>
    <r>
      <t>DIÁRIAS</t>
    </r>
    <r>
      <rPr>
        <sz val="10"/>
        <rFont val="Arial"/>
        <family val="2"/>
      </rPr>
      <t xml:space="preserve"> para Hospedagem</t>
    </r>
  </si>
  <si>
    <t>e autorizo a descontar em Folha de Pagamento, caso não efetue a Prestação de Contas no prazo determinado.</t>
  </si>
  <si>
    <t>)</t>
  </si>
  <si>
    <t xml:space="preserve">Recebi a importância total de  (                                                                                                                                     </t>
  </si>
  <si>
    <r>
      <t xml:space="preserve">2. </t>
    </r>
    <r>
      <rPr>
        <sz val="8"/>
        <rFont val="Arial"/>
        <family val="2"/>
      </rPr>
      <t xml:space="preserve">Se Houver despesas com Táxi, aplicativo de transporte ou Passagens Inter Localidades no Destino, é necessário solicitar o ressarcimento no prazo máximo de (2) Dois dias Úteis contados da data de Retorno a sede condicionado a aprovação documental. </t>
    </r>
  </si>
  <si>
    <r>
      <t>4</t>
    </r>
    <r>
      <rPr>
        <sz val="8"/>
        <rFont val="Arial"/>
        <family val="2"/>
      </rPr>
      <t xml:space="preserve">. Os comprovantes de despesa de locomoção deverão estar de acordo com a legislação vigente. Os Recibos de  Táxi ou aplicativo de transporte devem conter valor, identificação da UNIDADE, Placa do Veículo, Itinerário, Nome e RG/CPF do Motorista ou CNPJ e Razão Social da Empresa Prestadora de Serviço, Local e Data. </t>
    </r>
    <r>
      <rPr>
        <b/>
        <sz val="8"/>
        <rFont val="Arial"/>
        <family val="2"/>
      </rPr>
      <t>SEM ALTERAÇÕES, RASURAS E EMENDAS</t>
    </r>
    <r>
      <rPr>
        <sz val="8"/>
        <rFont val="Arial"/>
        <family val="2"/>
      </rPr>
      <t>.</t>
    </r>
  </si>
  <si>
    <t>preencher</t>
  </si>
  <si>
    <t>OUTRAS CAPITAIS DE ESTADO</t>
  </si>
  <si>
    <t>DEMAIS DESLOCAMENTOS</t>
  </si>
  <si>
    <t xml:space="preserve">Recursos Federais - SOLICITAÇÃO E CONCESSÃO DE DIÁRIAS </t>
  </si>
  <si>
    <r>
      <rPr>
        <sz val="10"/>
        <rFont val="Arial"/>
        <family val="2"/>
      </rPr>
      <t>Haverá necessidade de</t>
    </r>
    <r>
      <rPr>
        <b/>
        <sz val="10"/>
        <rFont val="Arial"/>
        <family val="2"/>
      </rPr>
      <t xml:space="preserve"> PERNOITE? </t>
    </r>
  </si>
  <si>
    <t>TOTAL DA SOLICITAÇÃO (em Reais)</t>
  </si>
  <si>
    <t>Ordenador de despesas</t>
  </si>
  <si>
    <t>BRASILIA-MANAUS-RIO DE JANEIRO-SP</t>
  </si>
  <si>
    <t>Classificar o destino conforme o Decreto 11.117/2022:</t>
  </si>
  <si>
    <t>Anexo VI à Instrução de Serviço Nº 004/2022-PRAF</t>
  </si>
  <si>
    <t>Anexo VIII à Instrução de Serviço Nº. 004/2022-PRAF.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</si>
</sst>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;&quot; (&quot;#,##0.00\);&quot; -&quot;#\ ;@\ "/>
    <numFmt numFmtId="165" formatCode="#,##0\ ;&quot; (&quot;#,##0\);&quot; -&quot;#\ ;@\ "/>
    <numFmt numFmtId="166" formatCode="dd/mm/yy\ hh:mm"/>
    <numFmt numFmtId="167" formatCode="&quot;R$&quot;\ #,##0.00"/>
  </numFmts>
  <fonts count="53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62"/>
      <name val="Arial"/>
      <family val="2"/>
    </font>
    <font>
      <sz val="8"/>
      <color indexed="17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8"/>
      <color indexed="12"/>
      <name val="Arial"/>
      <family val="2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12"/>
      <color indexed="8"/>
      <name val="Arial"/>
      <family val="2"/>
    </font>
    <font>
      <b/>
      <sz val="8"/>
      <color indexed="9"/>
      <name val="Arial"/>
      <family val="2"/>
    </font>
    <font>
      <b/>
      <sz val="10.5"/>
      <name val="Arial"/>
      <family val="2"/>
    </font>
    <font>
      <sz val="14"/>
      <color indexed="8"/>
      <name val="Times New Roman"/>
      <family val="1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8"/>
      <color indexed="81"/>
      <name val="Times New Roman"/>
      <family val="1"/>
    </font>
    <font>
      <b/>
      <sz val="8"/>
      <color indexed="10"/>
      <name val="Times New Roman"/>
      <family val="1"/>
    </font>
    <font>
      <b/>
      <sz val="12"/>
      <name val="Times New Roman"/>
      <family val="1"/>
    </font>
    <font>
      <b/>
      <sz val="8"/>
      <color indexed="17"/>
      <name val="Arial"/>
      <family val="2"/>
    </font>
    <font>
      <b/>
      <sz val="10"/>
      <name val="Verdana"/>
      <family val="2"/>
    </font>
    <font>
      <b/>
      <sz val="16"/>
      <name val="Arial"/>
      <family val="2"/>
    </font>
    <font>
      <b/>
      <sz val="12"/>
      <color indexed="10"/>
      <name val="Times New Roman"/>
      <family val="1"/>
    </font>
    <font>
      <b/>
      <sz val="12"/>
      <name val="Verdana"/>
      <family val="2"/>
    </font>
    <font>
      <b/>
      <sz val="8"/>
      <name val="Verdana"/>
      <family val="2"/>
    </font>
    <font>
      <b/>
      <sz val="10"/>
      <color rgb="FFFF0000"/>
      <name val="Verdana"/>
      <family val="2"/>
    </font>
    <font>
      <sz val="8"/>
      <color indexed="12"/>
      <name val="Arial"/>
      <family val="2"/>
    </font>
    <font>
      <b/>
      <sz val="8"/>
      <color rgb="FFFF0000"/>
      <name val="Arial"/>
      <family val="2"/>
    </font>
    <font>
      <b/>
      <sz val="10"/>
      <color indexed="8"/>
      <name val="Times New Roman"/>
      <family val="1"/>
    </font>
    <font>
      <b/>
      <sz val="10"/>
      <color indexed="12"/>
      <name val="Times New Roman"/>
      <family val="1"/>
    </font>
    <font>
      <b/>
      <sz val="6"/>
      <name val="Arial"/>
      <family val="2"/>
    </font>
    <font>
      <b/>
      <sz val="8"/>
      <color indexed="8"/>
      <name val="Arial"/>
      <family val="2"/>
    </font>
    <font>
      <b/>
      <sz val="8"/>
      <color indexed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3"/>
        <b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3"/>
      </patternFill>
    </fill>
  </fills>
  <borders count="9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7" fillId="7" borderId="1" applyNumberFormat="0" applyAlignment="0" applyProtection="0"/>
    <xf numFmtId="0" fontId="35" fillId="22" borderId="4" applyNumberFormat="0" applyAlignment="0" applyProtection="0"/>
    <xf numFmtId="0" fontId="8" fillId="16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164" fontId="35" fillId="0" borderId="0" applyFill="0" applyBorder="0" applyAlignment="0" applyProtection="0"/>
  </cellStyleXfs>
  <cellXfs count="215">
    <xf numFmtId="0" fontId="0" fillId="0" borderId="0" xfId="0"/>
    <xf numFmtId="0" fontId="16" fillId="0" borderId="0" xfId="0" applyFont="1"/>
    <xf numFmtId="0" fontId="21" fillId="0" borderId="27" xfId="0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164" fontId="21" fillId="0" borderId="28" xfId="40" applyFont="1" applyFill="1" applyBorder="1" applyAlignment="1" applyProtection="1"/>
    <xf numFmtId="164" fontId="0" fillId="0" borderId="0" xfId="40" applyFont="1" applyFill="1" applyBorder="1" applyAlignment="1" applyProtection="1"/>
    <xf numFmtId="164" fontId="25" fillId="0" borderId="15" xfId="40" applyFont="1" applyFill="1" applyBorder="1" applyAlignment="1" applyProtection="1"/>
    <xf numFmtId="0" fontId="0" fillId="0" borderId="14" xfId="0" applyBorder="1"/>
    <xf numFmtId="0" fontId="0" fillId="0" borderId="13" xfId="0" applyBorder="1"/>
    <xf numFmtId="0" fontId="0" fillId="0" borderId="14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13" xfId="0" applyBorder="1" applyAlignment="1">
      <alignment horizontal="justify" vertical="top" wrapText="1"/>
    </xf>
    <xf numFmtId="0" fontId="0" fillId="0" borderId="30" xfId="0" applyBorder="1"/>
    <xf numFmtId="0" fontId="0" fillId="0" borderId="15" xfId="0" applyBorder="1"/>
    <xf numFmtId="0" fontId="0" fillId="0" borderId="16" xfId="0" applyBorder="1"/>
    <xf numFmtId="0" fontId="19" fillId="0" borderId="0" xfId="0" applyFont="1"/>
    <xf numFmtId="0" fontId="25" fillId="0" borderId="0" xfId="0" applyFont="1"/>
    <xf numFmtId="0" fontId="17" fillId="0" borderId="0" xfId="0" applyFont="1" applyAlignment="1">
      <alignment horizontal="center"/>
    </xf>
    <xf numFmtId="0" fontId="38" fillId="23" borderId="0" xfId="0" applyFont="1" applyFill="1"/>
    <xf numFmtId="0" fontId="0" fillId="24" borderId="0" xfId="0" applyFill="1"/>
    <xf numFmtId="0" fontId="0" fillId="24" borderId="24" xfId="0" applyFill="1" applyBorder="1"/>
    <xf numFmtId="0" fontId="0" fillId="0" borderId="51" xfId="0" applyBorder="1"/>
    <xf numFmtId="0" fontId="21" fillId="0" borderId="10" xfId="0" applyFont="1" applyBorder="1" applyAlignment="1">
      <alignment horizontal="left"/>
    </xf>
    <xf numFmtId="0" fontId="21" fillId="0" borderId="14" xfId="0" applyFont="1" applyBorder="1"/>
    <xf numFmtId="0" fontId="21" fillId="0" borderId="0" xfId="0" applyFont="1"/>
    <xf numFmtId="0" fontId="21" fillId="0" borderId="15" xfId="0" applyFont="1" applyBorder="1"/>
    <xf numFmtId="0" fontId="21" fillId="0" borderId="15" xfId="0" applyFont="1" applyBorder="1" applyAlignment="1">
      <alignment horizontal="right"/>
    </xf>
    <xf numFmtId="0" fontId="21" fillId="0" borderId="15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19" fillId="0" borderId="19" xfId="0" applyFont="1" applyBorder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0" fillId="0" borderId="24" xfId="0" applyBorder="1"/>
    <xf numFmtId="164" fontId="25" fillId="0" borderId="11" xfId="40" applyFont="1" applyFill="1" applyBorder="1" applyAlignment="1" applyProtection="1"/>
    <xf numFmtId="0" fontId="31" fillId="0" borderId="11" xfId="0" applyFont="1" applyBorder="1"/>
    <xf numFmtId="0" fontId="31" fillId="0" borderId="12" xfId="0" applyFont="1" applyBorder="1"/>
    <xf numFmtId="0" fontId="4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46" xfId="0" applyFont="1" applyBorder="1"/>
    <xf numFmtId="0" fontId="0" fillId="0" borderId="50" xfId="0" applyBorder="1"/>
    <xf numFmtId="0" fontId="0" fillId="0" borderId="11" xfId="0" applyBorder="1"/>
    <xf numFmtId="0" fontId="25" fillId="0" borderId="30" xfId="0" applyFont="1" applyBorder="1"/>
    <xf numFmtId="0" fontId="31" fillId="0" borderId="15" xfId="0" applyFont="1" applyBorder="1"/>
    <xf numFmtId="0" fontId="31" fillId="0" borderId="16" xfId="0" applyFont="1" applyBorder="1"/>
    <xf numFmtId="14" fontId="34" fillId="0" borderId="0" xfId="0" applyNumberFormat="1" applyFont="1"/>
    <xf numFmtId="0" fontId="21" fillId="0" borderId="14" xfId="0" applyFont="1" applyBorder="1" applyAlignment="1">
      <alignment horizontal="right"/>
    </xf>
    <xf numFmtId="0" fontId="21" fillId="0" borderId="0" xfId="0" applyFont="1" applyAlignment="1">
      <alignment horizontal="right"/>
    </xf>
    <xf numFmtId="14" fontId="0" fillId="0" borderId="0" xfId="0" applyNumberFormat="1"/>
    <xf numFmtId="0" fontId="0" fillId="0" borderId="23" xfId="0" applyBorder="1"/>
    <xf numFmtId="0" fontId="0" fillId="0" borderId="31" xfId="0" applyBorder="1"/>
    <xf numFmtId="164" fontId="21" fillId="26" borderId="11" xfId="40" applyFont="1" applyFill="1" applyBorder="1" applyAlignment="1" applyProtection="1">
      <protection locked="0" hidden="1"/>
    </xf>
    <xf numFmtId="14" fontId="0" fillId="0" borderId="46" xfId="0" applyNumberFormat="1" applyBorder="1"/>
    <xf numFmtId="14" fontId="0" fillId="0" borderId="46" xfId="0" applyNumberFormat="1" applyBorder="1" applyProtection="1">
      <protection locked="0"/>
    </xf>
    <xf numFmtId="20" fontId="0" fillId="0" borderId="29" xfId="0" applyNumberFormat="1" applyBorder="1" applyProtection="1">
      <protection locked="0"/>
    </xf>
    <xf numFmtId="0" fontId="21" fillId="0" borderId="14" xfId="0" applyFont="1" applyBorder="1" applyAlignment="1">
      <alignment horizontal="left"/>
    </xf>
    <xf numFmtId="0" fontId="46" fillId="26" borderId="13" xfId="0" applyFont="1" applyFill="1" applyBorder="1" applyAlignment="1" applyProtection="1">
      <alignment horizontal="left"/>
      <protection locked="0" hidden="1"/>
    </xf>
    <xf numFmtId="165" fontId="46" fillId="26" borderId="13" xfId="40" applyNumberFormat="1" applyFont="1" applyFill="1" applyBorder="1" applyAlignment="1" applyProtection="1">
      <protection locked="0" hidden="1"/>
    </xf>
    <xf numFmtId="49" fontId="46" fillId="26" borderId="16" xfId="0" applyNumberFormat="1" applyFont="1" applyFill="1" applyBorder="1" applyAlignment="1" applyProtection="1">
      <alignment horizontal="left"/>
      <protection locked="0" hidden="1"/>
    </xf>
    <xf numFmtId="0" fontId="46" fillId="26" borderId="15" xfId="0" applyFont="1" applyFill="1" applyBorder="1" applyAlignment="1" applyProtection="1">
      <alignment horizontal="left"/>
      <protection locked="0" hidden="1"/>
    </xf>
    <xf numFmtId="14" fontId="46" fillId="26" borderId="0" xfId="0" applyNumberFormat="1" applyFont="1" applyFill="1" applyAlignment="1" applyProtection="1">
      <alignment horizontal="center"/>
      <protection locked="0" hidden="1"/>
    </xf>
    <xf numFmtId="0" fontId="0" fillId="0" borderId="2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8" xfId="0" applyBorder="1"/>
    <xf numFmtId="0" fontId="32" fillId="0" borderId="62" xfId="0" applyFont="1" applyBorder="1" applyAlignment="1">
      <alignment horizontal="right" vertical="top" wrapText="1"/>
    </xf>
    <xf numFmtId="164" fontId="21" fillId="25" borderId="25" xfId="40" applyFont="1" applyFill="1" applyBorder="1" applyAlignment="1" applyProtection="1">
      <protection locked="0" hidden="1"/>
    </xf>
    <xf numFmtId="0" fontId="21" fillId="0" borderId="60" xfId="0" applyFont="1" applyBorder="1"/>
    <xf numFmtId="0" fontId="21" fillId="0" borderId="61" xfId="0" applyFont="1" applyBorder="1" applyAlignment="1">
      <alignment horizontal="left"/>
    </xf>
    <xf numFmtId="0" fontId="21" fillId="0" borderId="62" xfId="0" applyFont="1" applyBorder="1" applyAlignment="1">
      <alignment horizontal="left"/>
    </xf>
    <xf numFmtId="20" fontId="46" fillId="26" borderId="0" xfId="0" applyNumberFormat="1" applyFont="1" applyFill="1" applyAlignment="1" applyProtection="1">
      <alignment horizontal="center"/>
      <protection locked="0" hidden="1"/>
    </xf>
    <xf numFmtId="0" fontId="19" fillId="0" borderId="71" xfId="0" applyFont="1" applyBorder="1" applyAlignment="1">
      <alignment horizontal="center" vertical="top" wrapText="1"/>
    </xf>
    <xf numFmtId="0" fontId="19" fillId="0" borderId="61" xfId="0" applyFont="1" applyBorder="1" applyAlignment="1">
      <alignment horizontal="center" vertical="top" wrapText="1"/>
    </xf>
    <xf numFmtId="0" fontId="19" fillId="0" borderId="62" xfId="0" applyFont="1" applyBorder="1" applyAlignment="1">
      <alignment horizontal="center" vertical="top" wrapText="1"/>
    </xf>
    <xf numFmtId="20" fontId="46" fillId="26" borderId="76" xfId="0" applyNumberFormat="1" applyFont="1" applyFill="1" applyBorder="1" applyAlignment="1" applyProtection="1">
      <alignment horizontal="center"/>
      <protection locked="0" hidden="1"/>
    </xf>
    <xf numFmtId="0" fontId="0" fillId="0" borderId="75" xfId="0" applyBorder="1"/>
    <xf numFmtId="0" fontId="19" fillId="0" borderId="77" xfId="0" applyFont="1" applyBorder="1" applyAlignment="1">
      <alignment horizontal="center" vertical="top" wrapText="1"/>
    </xf>
    <xf numFmtId="14" fontId="46" fillId="26" borderId="64" xfId="0" applyNumberFormat="1" applyFont="1" applyFill="1" applyBorder="1" applyAlignment="1" applyProtection="1">
      <alignment horizontal="center"/>
      <protection locked="0" hidden="1"/>
    </xf>
    <xf numFmtId="20" fontId="46" fillId="26" borderId="65" xfId="0" applyNumberFormat="1" applyFont="1" applyFill="1" applyBorder="1" applyAlignment="1" applyProtection="1">
      <alignment horizontal="center"/>
      <protection locked="0" hidden="1"/>
    </xf>
    <xf numFmtId="0" fontId="19" fillId="0" borderId="87" xfId="0" applyFont="1" applyBorder="1" applyAlignment="1">
      <alignment horizontal="center"/>
    </xf>
    <xf numFmtId="0" fontId="19" fillId="0" borderId="88" xfId="0" applyFont="1" applyBorder="1" applyAlignment="1">
      <alignment horizontal="center"/>
    </xf>
    <xf numFmtId="0" fontId="21" fillId="0" borderId="66" xfId="0" applyFont="1" applyBorder="1"/>
    <xf numFmtId="0" fontId="0" fillId="0" borderId="66" xfId="0" applyBorder="1"/>
    <xf numFmtId="164" fontId="21" fillId="0" borderId="89" xfId="40" applyFont="1" applyFill="1" applyBorder="1" applyAlignment="1" applyProtection="1"/>
    <xf numFmtId="0" fontId="0" fillId="0" borderId="90" xfId="0" applyBorder="1"/>
    <xf numFmtId="167" fontId="21" fillId="0" borderId="87" xfId="40" applyNumberFormat="1" applyFont="1" applyFill="1" applyBorder="1" applyAlignment="1" applyProtection="1"/>
    <xf numFmtId="164" fontId="21" fillId="26" borderId="93" xfId="40" applyFont="1" applyFill="1" applyBorder="1" applyAlignment="1" applyProtection="1">
      <protection locked="0" hidden="1"/>
    </xf>
    <xf numFmtId="164" fontId="21" fillId="26" borderId="94" xfId="40" applyFont="1" applyFill="1" applyBorder="1" applyAlignment="1" applyProtection="1">
      <protection locked="0" hidden="1"/>
    </xf>
    <xf numFmtId="164" fontId="21" fillId="25" borderId="95" xfId="40" applyFont="1" applyFill="1" applyBorder="1" applyProtection="1">
      <protection locked="0" hidden="1"/>
    </xf>
    <xf numFmtId="0" fontId="21" fillId="0" borderId="26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164" fontId="21" fillId="0" borderId="21" xfId="40" applyFont="1" applyBorder="1"/>
    <xf numFmtId="164" fontId="21" fillId="0" borderId="88" xfId="40" applyFont="1" applyBorder="1"/>
    <xf numFmtId="0" fontId="21" fillId="0" borderId="22" xfId="0" applyFont="1" applyBorder="1" applyAlignment="1">
      <alignment horizontal="center"/>
    </xf>
    <xf numFmtId="0" fontId="30" fillId="28" borderId="0" xfId="0" applyFont="1" applyFill="1" applyProtection="1">
      <protection hidden="1"/>
    </xf>
    <xf numFmtId="0" fontId="31" fillId="28" borderId="0" xfId="0" applyFont="1" applyFill="1" applyProtection="1">
      <protection hidden="1"/>
    </xf>
    <xf numFmtId="0" fontId="31" fillId="29" borderId="0" xfId="0" applyFont="1" applyFill="1"/>
    <xf numFmtId="21" fontId="31" fillId="29" borderId="0" xfId="0" applyNumberFormat="1" applyFont="1" applyFill="1"/>
    <xf numFmtId="0" fontId="19" fillId="29" borderId="0" xfId="0" applyFont="1" applyFill="1"/>
    <xf numFmtId="0" fontId="32" fillId="29" borderId="0" xfId="0" applyFont="1" applyFill="1"/>
    <xf numFmtId="0" fontId="25" fillId="29" borderId="0" xfId="0" applyFont="1" applyFill="1"/>
    <xf numFmtId="0" fontId="50" fillId="30" borderId="0" xfId="0" applyFont="1" applyFill="1"/>
    <xf numFmtId="164" fontId="25" fillId="30" borderId="0" xfId="40" applyFont="1" applyFill="1"/>
    <xf numFmtId="0" fontId="19" fillId="0" borderId="0" xfId="0" applyFont="1" applyAlignment="1">
      <alignment horizontal="justify" vertical="top" wrapText="1"/>
    </xf>
    <xf numFmtId="0" fontId="19" fillId="0" borderId="0" xfId="0" applyFont="1" applyAlignment="1">
      <alignment horizontal="justify"/>
    </xf>
    <xf numFmtId="0" fontId="19" fillId="0" borderId="10" xfId="0" applyFont="1" applyBorder="1" applyAlignment="1">
      <alignment horizontal="left"/>
    </xf>
    <xf numFmtId="0" fontId="22" fillId="26" borderId="12" xfId="0" applyFont="1" applyFill="1" applyBorder="1" applyAlignment="1" applyProtection="1">
      <alignment horizontal="left"/>
      <protection locked="0" hidden="1"/>
    </xf>
    <xf numFmtId="0" fontId="34" fillId="0" borderId="32" xfId="0" applyFont="1" applyBorder="1" applyAlignment="1" applyProtection="1">
      <alignment horizontal="left"/>
      <protection locked="0" hidden="1"/>
    </xf>
    <xf numFmtId="49" fontId="46" fillId="23" borderId="14" xfId="0" applyNumberFormat="1" applyFont="1" applyFill="1" applyBorder="1" applyAlignment="1" applyProtection="1">
      <alignment horizontal="left"/>
      <protection hidden="1"/>
    </xf>
    <xf numFmtId="49" fontId="46" fillId="23" borderId="20" xfId="0" applyNumberFormat="1" applyFont="1" applyFill="1" applyBorder="1" applyAlignment="1" applyProtection="1">
      <alignment horizontal="left"/>
      <protection hidden="1"/>
    </xf>
    <xf numFmtId="14" fontId="34" fillId="26" borderId="25" xfId="0" applyNumberFormat="1" applyFont="1" applyFill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25" fillId="0" borderId="36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32" fillId="0" borderId="63" xfId="0" applyFont="1" applyBorder="1" applyAlignment="1">
      <alignment horizontal="left" vertical="top" wrapText="1"/>
    </xf>
    <xf numFmtId="0" fontId="32" fillId="0" borderId="64" xfId="0" applyFont="1" applyBorder="1" applyAlignment="1">
      <alignment horizontal="left" vertical="top" wrapText="1"/>
    </xf>
    <xf numFmtId="0" fontId="32" fillId="0" borderId="65" xfId="0" applyFont="1" applyBorder="1" applyAlignment="1">
      <alignment horizontal="left" vertical="top" wrapText="1"/>
    </xf>
    <xf numFmtId="0" fontId="32" fillId="0" borderId="60" xfId="0" applyFont="1" applyBorder="1" applyAlignment="1">
      <alignment horizontal="left" vertical="top" wrapText="1"/>
    </xf>
    <xf numFmtId="0" fontId="32" fillId="0" borderId="61" xfId="0" applyFont="1" applyBorder="1" applyAlignment="1">
      <alignment horizontal="left" vertical="top" wrapText="1"/>
    </xf>
    <xf numFmtId="167" fontId="32" fillId="0" borderId="61" xfId="0" applyNumberFormat="1" applyFont="1" applyBorder="1" applyAlignment="1">
      <alignment horizontal="center" vertical="top" wrapText="1"/>
    </xf>
    <xf numFmtId="166" fontId="31" fillId="29" borderId="0" xfId="0" applyNumberFormat="1" applyFont="1" applyFill="1" applyAlignment="1">
      <alignment horizontal="center"/>
    </xf>
    <xf numFmtId="0" fontId="33" fillId="0" borderId="38" xfId="0" applyFont="1" applyBorder="1" applyAlignment="1" applyProtection="1">
      <alignment horizontal="center" vertical="top" wrapText="1"/>
      <protection locked="0" hidden="1"/>
    </xf>
    <xf numFmtId="0" fontId="32" fillId="0" borderId="33" xfId="0" applyFont="1" applyBorder="1" applyAlignment="1">
      <alignment horizontal="justify" vertical="top" wrapText="1"/>
    </xf>
    <xf numFmtId="0" fontId="46" fillId="26" borderId="14" xfId="0" applyFont="1" applyFill="1" applyBorder="1" applyAlignment="1" applyProtection="1">
      <alignment horizontal="left"/>
      <protection locked="0" hidden="1"/>
    </xf>
    <xf numFmtId="0" fontId="21" fillId="0" borderId="92" xfId="0" applyFont="1" applyBorder="1" applyAlignment="1">
      <alignment horizontal="left"/>
    </xf>
    <xf numFmtId="0" fontId="21" fillId="0" borderId="93" xfId="0" applyFont="1" applyBorder="1" applyAlignment="1">
      <alignment horizontal="left"/>
    </xf>
    <xf numFmtId="0" fontId="19" fillId="0" borderId="93" xfId="0" applyFont="1" applyBorder="1" applyAlignment="1">
      <alignment horizontal="left"/>
    </xf>
    <xf numFmtId="0" fontId="21" fillId="0" borderId="91" xfId="0" applyFont="1" applyBorder="1" applyAlignment="1">
      <alignment horizontal="left"/>
    </xf>
    <xf numFmtId="0" fontId="21" fillId="0" borderId="36" xfId="0" applyFont="1" applyBorder="1" applyAlignment="1">
      <alignment horizontal="left"/>
    </xf>
    <xf numFmtId="0" fontId="32" fillId="0" borderId="80" xfId="0" applyFont="1" applyBorder="1" applyAlignment="1">
      <alignment horizontal="left"/>
    </xf>
    <xf numFmtId="0" fontId="20" fillId="2" borderId="33" xfId="0" applyFont="1" applyFill="1" applyBorder="1" applyAlignment="1">
      <alignment horizontal="center"/>
    </xf>
    <xf numFmtId="0" fontId="27" fillId="27" borderId="81" xfId="0" applyFont="1" applyFill="1" applyBorder="1" applyAlignment="1">
      <alignment horizontal="left"/>
    </xf>
    <xf numFmtId="0" fontId="27" fillId="27" borderId="82" xfId="0" applyFont="1" applyFill="1" applyBorder="1" applyAlignment="1">
      <alignment horizontal="left"/>
    </xf>
    <xf numFmtId="0" fontId="28" fillId="25" borderId="83" xfId="0" applyFont="1" applyFill="1" applyBorder="1" applyAlignment="1" applyProtection="1">
      <alignment horizontal="center"/>
      <protection locked="0" hidden="1"/>
    </xf>
    <xf numFmtId="0" fontId="28" fillId="25" borderId="84" xfId="0" applyFont="1" applyFill="1" applyBorder="1" applyAlignment="1" applyProtection="1">
      <alignment horizontal="center"/>
      <protection locked="0" hidden="1"/>
    </xf>
    <xf numFmtId="0" fontId="28" fillId="25" borderId="85" xfId="0" applyFont="1" applyFill="1" applyBorder="1" applyAlignment="1" applyProtection="1">
      <alignment horizontal="center"/>
      <protection locked="0" hidden="1"/>
    </xf>
    <xf numFmtId="0" fontId="20" fillId="0" borderId="86" xfId="0" applyFont="1" applyBorder="1" applyAlignment="1">
      <alignment horizontal="justify" vertical="center"/>
    </xf>
    <xf numFmtId="0" fontId="20" fillId="0" borderId="39" xfId="0" applyFont="1" applyBorder="1" applyAlignment="1">
      <alignment horizontal="justify" vertical="center"/>
    </xf>
    <xf numFmtId="0" fontId="46" fillId="26" borderId="75" xfId="0" applyFont="1" applyFill="1" applyBorder="1" applyAlignment="1" applyProtection="1">
      <alignment horizontal="left"/>
      <protection locked="0" hidden="1"/>
    </xf>
    <xf numFmtId="0" fontId="46" fillId="26" borderId="70" xfId="0" applyFont="1" applyFill="1" applyBorder="1" applyAlignment="1" applyProtection="1">
      <alignment horizontal="left"/>
      <protection locked="0" hidden="1"/>
    </xf>
    <xf numFmtId="0" fontId="19" fillId="0" borderId="72" xfId="0" applyFont="1" applyBorder="1" applyAlignment="1">
      <alignment horizontal="center" vertical="top" wrapText="1"/>
    </xf>
    <xf numFmtId="0" fontId="19" fillId="0" borderId="71" xfId="0" applyFont="1" applyBorder="1" applyAlignment="1">
      <alignment horizontal="center" vertical="top" wrapText="1"/>
    </xf>
    <xf numFmtId="0" fontId="19" fillId="0" borderId="63" xfId="0" applyFont="1" applyBorder="1" applyAlignment="1">
      <alignment horizontal="left" vertical="center"/>
    </xf>
    <xf numFmtId="0" fontId="19" fillId="0" borderId="78" xfId="0" applyFont="1" applyBorder="1" applyAlignment="1">
      <alignment horizontal="left" vertical="center"/>
    </xf>
    <xf numFmtId="0" fontId="19" fillId="25" borderId="64" xfId="0" applyFont="1" applyFill="1" applyBorder="1" applyAlignment="1" applyProtection="1">
      <alignment horizontal="center" vertical="center"/>
      <protection locked="0" hidden="1"/>
    </xf>
    <xf numFmtId="0" fontId="46" fillId="26" borderId="79" xfId="0" applyFont="1" applyFill="1" applyBorder="1" applyAlignment="1" applyProtection="1">
      <alignment horizontal="left"/>
      <protection locked="0" hidden="1"/>
    </xf>
    <xf numFmtId="0" fontId="46" fillId="26" borderId="78" xfId="0" applyFont="1" applyFill="1" applyBorder="1" applyAlignment="1" applyProtection="1">
      <alignment horizontal="left"/>
      <protection locked="0" hidden="1"/>
    </xf>
    <xf numFmtId="0" fontId="26" fillId="2" borderId="40" xfId="0" applyFont="1" applyFill="1" applyBorder="1" applyAlignment="1">
      <alignment horizontal="left" vertical="top" wrapText="1"/>
    </xf>
    <xf numFmtId="0" fontId="47" fillId="25" borderId="40" xfId="0" applyFont="1" applyFill="1" applyBorder="1" applyAlignment="1" applyProtection="1">
      <alignment horizontal="center" vertical="center" wrapText="1"/>
      <protection locked="0" hidden="1"/>
    </xf>
    <xf numFmtId="0" fontId="19" fillId="0" borderId="60" xfId="0" applyFont="1" applyBorder="1" applyAlignment="1">
      <alignment horizontal="center" vertical="top" wrapText="1"/>
    </xf>
    <xf numFmtId="0" fontId="19" fillId="0" borderId="73" xfId="0" applyFont="1" applyBorder="1" applyAlignment="1">
      <alignment horizontal="center" vertical="top" wrapText="1"/>
    </xf>
    <xf numFmtId="0" fontId="19" fillId="0" borderId="74" xfId="0" applyFont="1" applyBorder="1" applyAlignment="1">
      <alignment horizontal="center" vertical="top" wrapText="1"/>
    </xf>
    <xf numFmtId="0" fontId="21" fillId="0" borderId="66" xfId="0" applyFont="1" applyBorder="1" applyAlignment="1">
      <alignment horizontal="left"/>
    </xf>
    <xf numFmtId="0" fontId="21" fillId="0" borderId="23" xfId="0" applyFont="1" applyBorder="1" applyAlignment="1">
      <alignment horizontal="left"/>
    </xf>
    <xf numFmtId="0" fontId="46" fillId="26" borderId="31" xfId="0" applyFont="1" applyFill="1" applyBorder="1" applyAlignment="1" applyProtection="1">
      <alignment horizontal="left"/>
      <protection locked="0" hidden="1"/>
    </xf>
    <xf numFmtId="0" fontId="46" fillId="26" borderId="67" xfId="0" applyFont="1" applyFill="1" applyBorder="1" applyAlignment="1" applyProtection="1">
      <alignment horizontal="left"/>
      <protection locked="0" hidden="1"/>
    </xf>
    <xf numFmtId="0" fontId="19" fillId="0" borderId="68" xfId="0" applyFont="1" applyBorder="1" applyAlignment="1">
      <alignment horizontal="left"/>
    </xf>
    <xf numFmtId="0" fontId="19" fillId="0" borderId="38" xfId="0" applyFont="1" applyBorder="1" applyAlignment="1">
      <alignment horizontal="left"/>
    </xf>
    <xf numFmtId="0" fontId="19" fillId="0" borderId="69" xfId="0" applyFont="1" applyBorder="1" applyAlignment="1">
      <alignment horizontal="left"/>
    </xf>
    <xf numFmtId="0" fontId="46" fillId="26" borderId="63" xfId="0" applyFont="1" applyFill="1" applyBorder="1" applyAlignment="1" applyProtection="1">
      <alignment horizontal="justify" vertical="top" wrapText="1"/>
      <protection locked="0"/>
    </xf>
    <xf numFmtId="0" fontId="46" fillId="26" borderId="64" xfId="0" applyFont="1" applyFill="1" applyBorder="1" applyAlignment="1" applyProtection="1">
      <alignment horizontal="justify" vertical="top" wrapText="1"/>
      <protection locked="0"/>
    </xf>
    <xf numFmtId="0" fontId="46" fillId="26" borderId="65" xfId="0" applyFont="1" applyFill="1" applyBorder="1" applyAlignment="1" applyProtection="1">
      <alignment horizontal="justify" vertical="top" wrapText="1"/>
      <protection locked="0"/>
    </xf>
    <xf numFmtId="0" fontId="21" fillId="0" borderId="14" xfId="0" applyFont="1" applyBorder="1" applyAlignment="1">
      <alignment horizontal="left"/>
    </xf>
    <xf numFmtId="0" fontId="46" fillId="26" borderId="0" xfId="0" applyFont="1" applyFill="1" applyAlignment="1" applyProtection="1">
      <alignment horizontal="left"/>
      <protection locked="0" hidden="1"/>
    </xf>
    <xf numFmtId="0" fontId="21" fillId="0" borderId="0" xfId="0" applyFont="1" applyAlignment="1">
      <alignment horizontal="left"/>
    </xf>
    <xf numFmtId="0" fontId="20" fillId="2" borderId="40" xfId="0" applyFont="1" applyFill="1" applyBorder="1" applyAlignment="1">
      <alignment horizontal="center"/>
    </xf>
    <xf numFmtId="0" fontId="46" fillId="26" borderId="61" xfId="0" applyFont="1" applyFill="1" applyBorder="1" applyAlignment="1" applyProtection="1">
      <alignment horizontal="left"/>
      <protection locked="0" hidden="1"/>
    </xf>
    <xf numFmtId="0" fontId="21" fillId="0" borderId="30" xfId="0" applyFont="1" applyBorder="1" applyAlignment="1">
      <alignment horizontal="left"/>
    </xf>
    <xf numFmtId="0" fontId="46" fillId="26" borderId="15" xfId="0" applyFont="1" applyFill="1" applyBorder="1" applyAlignment="1" applyProtection="1">
      <alignment horizontal="left"/>
      <protection locked="0" hidden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20" fillId="2" borderId="56" xfId="0" applyFont="1" applyFill="1" applyBorder="1" applyAlignment="1">
      <alignment horizontal="center"/>
    </xf>
    <xf numFmtId="0" fontId="20" fillId="2" borderId="57" xfId="0" applyFont="1" applyFill="1" applyBorder="1" applyAlignment="1">
      <alignment horizontal="center"/>
    </xf>
    <xf numFmtId="0" fontId="20" fillId="2" borderId="58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44" fillId="0" borderId="0" xfId="0" applyFont="1" applyAlignment="1">
      <alignment horizontal="left" vertical="top" wrapText="1"/>
    </xf>
    <xf numFmtId="0" fontId="40" fillId="0" borderId="42" xfId="0" applyFont="1" applyBorder="1" applyAlignment="1">
      <alignment horizontal="center"/>
    </xf>
    <xf numFmtId="0" fontId="40" fillId="0" borderId="43" xfId="0" applyFont="1" applyBorder="1" applyAlignment="1">
      <alignment horizontal="center"/>
    </xf>
    <xf numFmtId="14" fontId="43" fillId="0" borderId="29" xfId="0" applyNumberFormat="1" applyFont="1" applyBorder="1" applyAlignment="1">
      <alignment horizontal="center"/>
    </xf>
    <xf numFmtId="0" fontId="44" fillId="0" borderId="0" xfId="0" applyFont="1" applyAlignment="1">
      <alignment horizontal="center"/>
    </xf>
    <xf numFmtId="0" fontId="0" fillId="26" borderId="47" xfId="0" applyFill="1" applyBorder="1" applyAlignment="1" applyProtection="1">
      <alignment horizontal="justify" vertical="top" wrapText="1"/>
      <protection locked="0"/>
    </xf>
    <xf numFmtId="0" fontId="0" fillId="26" borderId="48" xfId="0" applyFill="1" applyBorder="1" applyAlignment="1" applyProtection="1">
      <alignment horizontal="justify" vertical="top" wrapText="1"/>
      <protection locked="0"/>
    </xf>
    <xf numFmtId="0" fontId="0" fillId="26" borderId="49" xfId="0" applyFill="1" applyBorder="1" applyAlignment="1" applyProtection="1">
      <alignment horizontal="justify" vertical="top" wrapText="1"/>
      <protection locked="0"/>
    </xf>
    <xf numFmtId="0" fontId="21" fillId="0" borderId="45" xfId="0" applyFont="1" applyBorder="1" applyAlignment="1">
      <alignment horizontal="center"/>
    </xf>
    <xf numFmtId="0" fontId="21" fillId="0" borderId="44" xfId="0" applyFont="1" applyBorder="1" applyAlignment="1">
      <alignment horizontal="left"/>
    </xf>
    <xf numFmtId="0" fontId="0" fillId="0" borderId="46" xfId="0" applyBorder="1" applyAlignment="1">
      <alignment horizontal="left"/>
    </xf>
    <xf numFmtId="0" fontId="21" fillId="0" borderId="46" xfId="0" applyFont="1" applyBorder="1" applyAlignment="1">
      <alignment horizontal="right"/>
    </xf>
    <xf numFmtId="0" fontId="0" fillId="0" borderId="46" xfId="0" applyBorder="1" applyAlignment="1" applyProtection="1">
      <alignment horizontal="left"/>
      <protection locked="0"/>
    </xf>
    <xf numFmtId="0" fontId="40" fillId="0" borderId="45" xfId="0" applyFont="1" applyBorder="1" applyAlignment="1">
      <alignment horizontal="left"/>
    </xf>
    <xf numFmtId="0" fontId="0" fillId="0" borderId="47" xfId="0" applyBorder="1" applyAlignment="1">
      <alignment horizontal="justify" vertical="top" wrapText="1"/>
    </xf>
    <xf numFmtId="0" fontId="0" fillId="0" borderId="48" xfId="0" applyBorder="1" applyAlignment="1">
      <alignment horizontal="justify" vertical="top" wrapText="1"/>
    </xf>
    <xf numFmtId="0" fontId="0" fillId="0" borderId="49" xfId="0" applyBorder="1" applyAlignment="1">
      <alignment horizontal="justify" vertical="top" wrapText="1"/>
    </xf>
    <xf numFmtId="0" fontId="0" fillId="0" borderId="53" xfId="0" applyBorder="1" applyAlignment="1">
      <alignment horizontal="left"/>
    </xf>
    <xf numFmtId="0" fontId="0" fillId="0" borderId="55" xfId="0" applyBorder="1" applyAlignment="1">
      <alignment horizontal="left"/>
    </xf>
    <xf numFmtId="0" fontId="39" fillId="24" borderId="24" xfId="0" applyFont="1" applyFill="1" applyBorder="1" applyAlignment="1">
      <alignment horizontal="center"/>
    </xf>
    <xf numFmtId="0" fontId="17" fillId="24" borderId="24" xfId="0" applyFont="1" applyFill="1" applyBorder="1" applyAlignment="1">
      <alignment horizontal="center"/>
    </xf>
    <xf numFmtId="0" fontId="40" fillId="0" borderId="25" xfId="0" applyFont="1" applyBorder="1" applyAlignment="1">
      <alignment horizontal="center"/>
    </xf>
    <xf numFmtId="0" fontId="41" fillId="0" borderId="25" xfId="0" applyFont="1" applyBorder="1" applyAlignment="1">
      <alignment horizontal="center"/>
    </xf>
    <xf numFmtId="0" fontId="40" fillId="0" borderId="41" xfId="0" applyFont="1" applyBorder="1" applyAlignment="1">
      <alignment horizontal="left"/>
    </xf>
    <xf numFmtId="0" fontId="0" fillId="0" borderId="59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21" fillId="0" borderId="42" xfId="0" applyFont="1" applyBorder="1" applyAlignment="1">
      <alignment horizontal="left"/>
    </xf>
    <xf numFmtId="0" fontId="0" fillId="0" borderId="43" xfId="0" applyBorder="1" applyAlignment="1">
      <alignment horizontal="left"/>
    </xf>
    <xf numFmtId="0" fontId="21" fillId="0" borderId="39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52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54" xfId="0" applyBorder="1" applyAlignment="1">
      <alignment horizontal="left"/>
    </xf>
  </cellXfs>
  <cellStyles count="4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 1" xfId="34" builtinId="16" customBuiltin="1"/>
    <cellStyle name="Título 1 1" xfId="35" xr:uid="{00000000-0005-0000-0000-000023000000}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  <cellStyle name="Vírgula" xfId="40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</xdr:row>
      <xdr:rowOff>0</xdr:rowOff>
    </xdr:from>
    <xdr:to>
      <xdr:col>4</xdr:col>
      <xdr:colOff>219075</xdr:colOff>
      <xdr:row>4</xdr:row>
      <xdr:rowOff>123825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942F0E5B-A76B-40B3-908E-81B211687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6192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76200</xdr:colOff>
      <xdr:row>0</xdr:row>
      <xdr:rowOff>9525</xdr:rowOff>
    </xdr:from>
    <xdr:to>
      <xdr:col>9</xdr:col>
      <xdr:colOff>866775</xdr:colOff>
      <xdr:row>4</xdr:row>
      <xdr:rowOff>200293</xdr:rowOff>
    </xdr:to>
    <xdr:pic>
      <xdr:nvPicPr>
        <xdr:cNvPr id="5" name="Imagem 6" descr="Brasão do Paraná já é a nova marca do Governo do Estado.">
          <a:extLst>
            <a:ext uri="{FF2B5EF4-FFF2-40B4-BE49-F238E27FC236}">
              <a16:creationId xmlns:a16="http://schemas.microsoft.com/office/drawing/2014/main" id="{3D43A3A4-CCBB-47C8-85DF-6CD25994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2095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57150</xdr:rowOff>
    </xdr:from>
    <xdr:to>
      <xdr:col>4</xdr:col>
      <xdr:colOff>581025</xdr:colOff>
      <xdr:row>5</xdr:row>
      <xdr:rowOff>104775</xdr:rowOff>
    </xdr:to>
    <xdr:pic>
      <xdr:nvPicPr>
        <xdr:cNvPr id="6" name="Imagem 1">
          <a:extLst>
            <a:ext uri="{FF2B5EF4-FFF2-40B4-BE49-F238E27FC236}">
              <a16:creationId xmlns:a16="http://schemas.microsoft.com/office/drawing/2014/main" id="{5D7FF13D-A01C-4140-9C31-CA1A4077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257175"/>
          <a:ext cx="21336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438150</xdr:colOff>
      <xdr:row>0</xdr:row>
      <xdr:rowOff>95250</xdr:rowOff>
    </xdr:from>
    <xdr:to>
      <xdr:col>9</xdr:col>
      <xdr:colOff>1228725</xdr:colOff>
      <xdr:row>5</xdr:row>
      <xdr:rowOff>171718</xdr:rowOff>
    </xdr:to>
    <xdr:pic>
      <xdr:nvPicPr>
        <xdr:cNvPr id="8" name="Imagem 6" descr="Brasão do Paraná já é a nova marca do Governo do Estado.">
          <a:extLst>
            <a:ext uri="{FF2B5EF4-FFF2-40B4-BE49-F238E27FC236}">
              <a16:creationId xmlns:a16="http://schemas.microsoft.com/office/drawing/2014/main" id="{70A64266-ED86-4F42-B1F3-D7193A915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5475" y="95250"/>
          <a:ext cx="790575" cy="924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30</xdr:row>
      <xdr:rowOff>19050</xdr:rowOff>
    </xdr:from>
    <xdr:to>
      <xdr:col>9</xdr:col>
      <xdr:colOff>1228725</xdr:colOff>
      <xdr:row>30</xdr:row>
      <xdr:rowOff>876300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D176BC92-1D7E-4817-B40A-8D853CBC35FD}"/>
            </a:ext>
          </a:extLst>
        </xdr:cNvPr>
        <xdr:cNvSpPr txBox="1"/>
      </xdr:nvSpPr>
      <xdr:spPr>
        <a:xfrm>
          <a:off x="219075" y="5410200"/>
          <a:ext cx="5762625" cy="8572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  <xdr:twoCellAnchor>
    <xdr:from>
      <xdr:col>1</xdr:col>
      <xdr:colOff>28576</xdr:colOff>
      <xdr:row>33</xdr:row>
      <xdr:rowOff>28575</xdr:rowOff>
    </xdr:from>
    <xdr:to>
      <xdr:col>9</xdr:col>
      <xdr:colOff>1228726</xdr:colOff>
      <xdr:row>33</xdr:row>
      <xdr:rowOff>1095375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7FAF3CE0-29E6-4087-8551-6A71AC033BD0}"/>
            </a:ext>
          </a:extLst>
        </xdr:cNvPr>
        <xdr:cNvSpPr txBox="1"/>
      </xdr:nvSpPr>
      <xdr:spPr>
        <a:xfrm>
          <a:off x="209551" y="6686550"/>
          <a:ext cx="5772150" cy="106680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tabColor rgb="FFFFC000"/>
  </sheetPr>
  <dimension ref="B1:L79"/>
  <sheetViews>
    <sheetView showGridLines="0" tabSelected="1" zoomScaleNormal="100" workbookViewId="0">
      <selection activeCell="U27" sqref="U27"/>
    </sheetView>
  </sheetViews>
  <sheetFormatPr defaultColWidth="9" defaultRowHeight="12.75" x14ac:dyDescent="0.2"/>
  <cols>
    <col min="1" max="1" width="1.42578125" customWidth="1"/>
    <col min="2" max="2" width="8.7109375" customWidth="1"/>
    <col min="3" max="4" width="10.5703125" customWidth="1"/>
    <col min="5" max="5" width="9.42578125" customWidth="1"/>
    <col min="6" max="6" width="9" customWidth="1"/>
    <col min="7" max="7" width="9.85546875" customWidth="1"/>
    <col min="8" max="8" width="10.5703125" customWidth="1"/>
    <col min="9" max="9" width="13.28515625" customWidth="1"/>
    <col min="10" max="10" width="13.7109375" customWidth="1"/>
  </cols>
  <sheetData>
    <row r="1" spans="2:10" x14ac:dyDescent="0.2">
      <c r="B1" s="1" t="s">
        <v>0</v>
      </c>
    </row>
    <row r="2" spans="2:10" ht="11.25" customHeight="1" x14ac:dyDescent="0.2"/>
    <row r="3" spans="2:10" ht="17.25" customHeight="1" x14ac:dyDescent="0.2"/>
    <row r="4" spans="2:10" ht="16.5" customHeight="1" x14ac:dyDescent="0.2">
      <c r="I4" s="173" t="s">
        <v>68</v>
      </c>
      <c r="J4" s="173"/>
    </row>
    <row r="5" spans="2:10" ht="16.5" customHeight="1" x14ac:dyDescent="0.2">
      <c r="I5" s="17"/>
      <c r="J5" s="17"/>
    </row>
    <row r="6" spans="2:10" ht="15.75" customHeight="1" x14ac:dyDescent="0.25">
      <c r="B6" s="174" t="s">
        <v>96</v>
      </c>
      <c r="C6" s="174"/>
      <c r="D6" s="174"/>
      <c r="E6" s="174"/>
      <c r="F6" s="174"/>
      <c r="G6" s="174"/>
      <c r="H6" s="174"/>
      <c r="I6" s="174"/>
      <c r="J6" s="174"/>
    </row>
    <row r="7" spans="2:10" ht="12" customHeight="1" thickBot="1" x14ac:dyDescent="0.25">
      <c r="B7" s="175" t="s">
        <v>102</v>
      </c>
      <c r="C7" s="175"/>
      <c r="D7" s="175"/>
      <c r="E7" s="175"/>
      <c r="F7" s="175"/>
      <c r="G7" s="175"/>
      <c r="H7" s="175"/>
      <c r="I7" s="175"/>
      <c r="J7" s="175"/>
    </row>
    <row r="8" spans="2:10" ht="16.5" thickBot="1" x14ac:dyDescent="0.3">
      <c r="B8" s="176" t="s">
        <v>1</v>
      </c>
      <c r="C8" s="177"/>
      <c r="D8" s="177"/>
      <c r="E8" s="177"/>
      <c r="F8" s="177"/>
      <c r="G8" s="177"/>
      <c r="H8" s="177"/>
      <c r="I8" s="177"/>
      <c r="J8" s="178"/>
    </row>
    <row r="9" spans="2:10" x14ac:dyDescent="0.2">
      <c r="B9" s="57" t="s">
        <v>69</v>
      </c>
      <c r="C9" s="167"/>
      <c r="D9" s="167"/>
      <c r="E9" s="179" t="s">
        <v>2</v>
      </c>
      <c r="F9" s="179"/>
      <c r="G9" s="167"/>
      <c r="H9" s="167"/>
      <c r="I9" s="15" t="s">
        <v>3</v>
      </c>
      <c r="J9" s="58"/>
    </row>
    <row r="10" spans="2:10" x14ac:dyDescent="0.2">
      <c r="B10" s="166" t="s">
        <v>4</v>
      </c>
      <c r="C10" s="166"/>
      <c r="D10" s="167"/>
      <c r="E10" s="167"/>
      <c r="F10" s="167"/>
      <c r="G10" s="167"/>
      <c r="H10" s="168" t="s">
        <v>5</v>
      </c>
      <c r="I10" s="168"/>
      <c r="J10" s="59"/>
    </row>
    <row r="11" spans="2:10" x14ac:dyDescent="0.2">
      <c r="B11" s="23" t="s">
        <v>6</v>
      </c>
      <c r="C11" s="167"/>
      <c r="D11" s="167"/>
      <c r="E11" s="167"/>
      <c r="F11" s="24" t="s">
        <v>7</v>
      </c>
      <c r="G11" s="167"/>
      <c r="H11" s="167"/>
      <c r="I11" s="39" t="s">
        <v>8</v>
      </c>
      <c r="J11" s="58"/>
    </row>
    <row r="12" spans="2:10" ht="11.85" customHeight="1" thickBot="1" x14ac:dyDescent="0.25">
      <c r="B12" s="171" t="s">
        <v>9</v>
      </c>
      <c r="C12" s="171"/>
      <c r="D12" s="25" t="s">
        <v>10</v>
      </c>
      <c r="E12" s="172"/>
      <c r="F12" s="172"/>
      <c r="G12" s="26" t="s">
        <v>11</v>
      </c>
      <c r="H12" s="61"/>
      <c r="I12" s="27" t="s">
        <v>12</v>
      </c>
      <c r="J12" s="60"/>
    </row>
    <row r="13" spans="2:10" ht="16.5" thickBot="1" x14ac:dyDescent="0.3">
      <c r="B13" s="169" t="s">
        <v>13</v>
      </c>
      <c r="C13" s="169"/>
      <c r="D13" s="169"/>
      <c r="E13" s="169"/>
      <c r="F13" s="169"/>
      <c r="G13" s="169"/>
      <c r="H13" s="169"/>
      <c r="I13" s="169"/>
      <c r="J13" s="169"/>
    </row>
    <row r="14" spans="2:10" x14ac:dyDescent="0.2">
      <c r="B14" s="68" t="s">
        <v>14</v>
      </c>
      <c r="C14" s="170"/>
      <c r="D14" s="170"/>
      <c r="E14" s="69" t="s">
        <v>15</v>
      </c>
      <c r="F14" s="170"/>
      <c r="G14" s="170"/>
      <c r="H14" s="69" t="s">
        <v>16</v>
      </c>
      <c r="I14" s="69" t="s">
        <v>85</v>
      </c>
      <c r="J14" s="70"/>
    </row>
    <row r="15" spans="2:10" x14ac:dyDescent="0.2">
      <c r="B15" s="156" t="s">
        <v>17</v>
      </c>
      <c r="C15" s="157"/>
      <c r="D15" s="158"/>
      <c r="E15" s="158"/>
      <c r="F15" s="158"/>
      <c r="G15" s="158"/>
      <c r="H15" s="158"/>
      <c r="I15" s="158"/>
      <c r="J15" s="159"/>
    </row>
    <row r="16" spans="2:10" x14ac:dyDescent="0.2">
      <c r="B16" s="160" t="s">
        <v>18</v>
      </c>
      <c r="C16" s="161"/>
      <c r="D16" s="161"/>
      <c r="E16" s="161"/>
      <c r="F16" s="161"/>
      <c r="G16" s="161"/>
      <c r="H16" s="161"/>
      <c r="I16" s="161"/>
      <c r="J16" s="162"/>
    </row>
    <row r="17" spans="2:12" ht="39" customHeight="1" thickBot="1" x14ac:dyDescent="0.25">
      <c r="B17" s="163"/>
      <c r="C17" s="164"/>
      <c r="D17" s="164"/>
      <c r="E17" s="164"/>
      <c r="F17" s="164"/>
      <c r="G17" s="164"/>
      <c r="H17" s="164"/>
      <c r="I17" s="164"/>
      <c r="J17" s="165"/>
    </row>
    <row r="18" spans="2:12" ht="16.350000000000001" customHeight="1" thickBot="1" x14ac:dyDescent="0.25">
      <c r="B18" s="151" t="s">
        <v>19</v>
      </c>
      <c r="C18" s="151"/>
      <c r="D18" s="152" t="s">
        <v>93</v>
      </c>
      <c r="E18" s="152"/>
      <c r="F18" s="152"/>
      <c r="G18" s="152"/>
      <c r="H18" s="152"/>
      <c r="I18" s="152"/>
      <c r="J18" s="152"/>
    </row>
    <row r="19" spans="2:12" ht="12.75" customHeight="1" x14ac:dyDescent="0.2">
      <c r="B19" s="153" t="s">
        <v>20</v>
      </c>
      <c r="C19" s="154"/>
      <c r="D19" s="73" t="s">
        <v>21</v>
      </c>
      <c r="E19" s="73" t="s">
        <v>22</v>
      </c>
      <c r="F19" s="155" t="s">
        <v>23</v>
      </c>
      <c r="G19" s="154"/>
      <c r="H19" s="154"/>
      <c r="I19" s="73" t="s">
        <v>21</v>
      </c>
      <c r="J19" s="74" t="s">
        <v>22</v>
      </c>
    </row>
    <row r="20" spans="2:12" x14ac:dyDescent="0.2">
      <c r="B20" s="142"/>
      <c r="C20" s="127"/>
      <c r="D20" s="62"/>
      <c r="E20" s="71"/>
      <c r="F20" s="143"/>
      <c r="G20" s="127"/>
      <c r="H20" s="127"/>
      <c r="I20" s="62"/>
      <c r="J20" s="75"/>
    </row>
    <row r="21" spans="2:12" ht="11.25" customHeight="1" x14ac:dyDescent="0.2">
      <c r="B21" s="76"/>
      <c r="F21" s="144" t="s">
        <v>24</v>
      </c>
      <c r="G21" s="145"/>
      <c r="H21" s="145"/>
      <c r="I21" s="72" t="s">
        <v>21</v>
      </c>
      <c r="J21" s="77" t="s">
        <v>22</v>
      </c>
    </row>
    <row r="22" spans="2:12" ht="17.25" customHeight="1" thickBot="1" x14ac:dyDescent="0.25">
      <c r="B22" s="146" t="s">
        <v>25</v>
      </c>
      <c r="C22" s="147"/>
      <c r="D22" s="148" t="s">
        <v>26</v>
      </c>
      <c r="E22" s="148"/>
      <c r="F22" s="149"/>
      <c r="G22" s="150"/>
      <c r="H22" s="150"/>
      <c r="I22" s="78"/>
      <c r="J22" s="79"/>
    </row>
    <row r="23" spans="2:12" ht="4.5" customHeight="1" thickBot="1" x14ac:dyDescent="0.25"/>
    <row r="24" spans="2:12" ht="16.350000000000001" customHeight="1" thickBot="1" x14ac:dyDescent="0.3">
      <c r="B24" s="134" t="s">
        <v>27</v>
      </c>
      <c r="C24" s="134"/>
      <c r="D24" s="134"/>
      <c r="E24" s="134"/>
      <c r="F24" s="134"/>
      <c r="G24" s="134"/>
      <c r="H24" s="134"/>
      <c r="I24" s="134"/>
      <c r="J24" s="134"/>
    </row>
    <row r="25" spans="2:12" ht="13.5" x14ac:dyDescent="0.2">
      <c r="B25" s="135" t="s">
        <v>101</v>
      </c>
      <c r="C25" s="136"/>
      <c r="D25" s="136"/>
      <c r="E25" s="136"/>
      <c r="F25" s="136"/>
      <c r="G25" s="137" t="s">
        <v>100</v>
      </c>
      <c r="H25" s="138"/>
      <c r="I25" s="138"/>
      <c r="J25" s="139"/>
    </row>
    <row r="26" spans="2:12" x14ac:dyDescent="0.2">
      <c r="B26" s="140" t="s">
        <v>28</v>
      </c>
      <c r="C26" s="141"/>
      <c r="D26" s="141"/>
      <c r="E26" s="141"/>
      <c r="F26" s="29"/>
      <c r="G26" s="30" t="s">
        <v>29</v>
      </c>
      <c r="H26" s="29" t="s">
        <v>30</v>
      </c>
      <c r="I26" s="29" t="s">
        <v>31</v>
      </c>
      <c r="J26" s="80" t="s">
        <v>32</v>
      </c>
    </row>
    <row r="27" spans="2:12" x14ac:dyDescent="0.2">
      <c r="B27" s="140"/>
      <c r="C27" s="141"/>
      <c r="D27" s="141"/>
      <c r="E27" s="141"/>
      <c r="F27" s="31"/>
      <c r="G27" s="32" t="s">
        <v>33</v>
      </c>
      <c r="H27" s="31" t="s">
        <v>34</v>
      </c>
      <c r="I27" s="31" t="s">
        <v>35</v>
      </c>
      <c r="J27" s="81"/>
    </row>
    <row r="28" spans="2:12" x14ac:dyDescent="0.2">
      <c r="B28" s="82" t="s">
        <v>86</v>
      </c>
      <c r="C28" s="33"/>
      <c r="D28" s="33"/>
      <c r="E28" s="33"/>
      <c r="F28" s="63"/>
      <c r="G28" s="90">
        <f>IF(J33="Não",E41,0)</f>
        <v>0</v>
      </c>
      <c r="H28" s="91">
        <f>G28</f>
        <v>0</v>
      </c>
      <c r="I28" s="92">
        <f>IF(J33="Sim",0,VLOOKUP(G25,B44:E47,2,FALSE))</f>
        <v>190.57</v>
      </c>
      <c r="J28" s="93">
        <f>I28*H28</f>
        <v>0</v>
      </c>
    </row>
    <row r="29" spans="2:12" x14ac:dyDescent="0.2">
      <c r="B29" s="82" t="s">
        <v>87</v>
      </c>
      <c r="C29" s="33"/>
      <c r="D29" s="33"/>
      <c r="E29" s="33"/>
      <c r="F29" s="64"/>
      <c r="G29" s="94">
        <f>IF(F32="Sim",(IF(F36=0,E38+1,E38+0)),0)</f>
        <v>1</v>
      </c>
      <c r="H29" s="91">
        <f>G29</f>
        <v>1</v>
      </c>
      <c r="I29" s="92">
        <f>IF(F32="Sim",(IF(G33="Sim",0,VLOOKUP(G25,B44:E47,3,FALSE))),0)</f>
        <v>190.57</v>
      </c>
      <c r="J29" s="93">
        <f>I29*H29</f>
        <v>190.57</v>
      </c>
    </row>
    <row r="30" spans="2:12" x14ac:dyDescent="0.2">
      <c r="B30" s="83" t="s">
        <v>36</v>
      </c>
      <c r="C30" s="33"/>
      <c r="D30" s="33"/>
      <c r="E30" s="33"/>
      <c r="F30" s="67" t="s">
        <v>37</v>
      </c>
      <c r="G30" s="2"/>
      <c r="H30" s="3"/>
      <c r="I30" s="4"/>
      <c r="J30" s="84">
        <v>0</v>
      </c>
    </row>
    <row r="31" spans="2:12" x14ac:dyDescent="0.2">
      <c r="B31" s="85" t="s">
        <v>38</v>
      </c>
      <c r="C31" s="65"/>
      <c r="D31" s="65"/>
      <c r="E31" s="65"/>
      <c r="F31" s="67" t="s">
        <v>37</v>
      </c>
      <c r="G31" s="65"/>
      <c r="H31" s="65"/>
      <c r="I31" s="65"/>
      <c r="J31" s="84">
        <v>0</v>
      </c>
    </row>
    <row r="32" spans="2:12" x14ac:dyDescent="0.2">
      <c r="B32" s="131" t="s">
        <v>97</v>
      </c>
      <c r="C32" s="132"/>
      <c r="D32" s="132"/>
      <c r="E32" s="132"/>
      <c r="F32" s="89" t="s">
        <v>57</v>
      </c>
      <c r="G32" s="133" t="s">
        <v>98</v>
      </c>
      <c r="H32" s="133"/>
      <c r="I32" s="133"/>
      <c r="J32" s="86">
        <f>SUM(J28:J31)</f>
        <v>190.57</v>
      </c>
      <c r="L32" s="5"/>
    </row>
    <row r="33" spans="2:10" ht="14.25" customHeight="1" thickBot="1" x14ac:dyDescent="0.25">
      <c r="B33" s="128" t="s">
        <v>39</v>
      </c>
      <c r="C33" s="129"/>
      <c r="D33" s="129"/>
      <c r="E33" s="129"/>
      <c r="F33" s="129"/>
      <c r="G33" s="87" t="s">
        <v>37</v>
      </c>
      <c r="H33" s="130" t="s">
        <v>40</v>
      </c>
      <c r="I33" s="130"/>
      <c r="J33" s="88" t="s">
        <v>37</v>
      </c>
    </row>
    <row r="34" spans="2:10" ht="0.75" customHeight="1" x14ac:dyDescent="0.2">
      <c r="B34" s="95" t="s">
        <v>41</v>
      </c>
      <c r="C34" s="96"/>
      <c r="D34" s="96"/>
      <c r="E34" s="96"/>
      <c r="F34" s="96"/>
      <c r="G34" s="96"/>
      <c r="H34" s="96"/>
      <c r="I34" s="96"/>
      <c r="J34" s="96"/>
    </row>
    <row r="35" spans="2:10" ht="0.75" customHeight="1" thickBot="1" x14ac:dyDescent="0.25">
      <c r="B35" s="97" t="s">
        <v>42</v>
      </c>
      <c r="C35" s="124">
        <f>D20+E20</f>
        <v>0</v>
      </c>
      <c r="D35" s="124"/>
      <c r="E35" s="97"/>
      <c r="F35" s="97"/>
      <c r="G35" s="97"/>
      <c r="H35" s="97" t="s">
        <v>43</v>
      </c>
      <c r="I35" s="97"/>
      <c r="J35" s="97"/>
    </row>
    <row r="36" spans="2:10" ht="15.75" hidden="1" customHeight="1" thickBot="1" x14ac:dyDescent="0.25">
      <c r="B36" s="97" t="s">
        <v>44</v>
      </c>
      <c r="C36" s="124">
        <f>I22+J22</f>
        <v>0</v>
      </c>
      <c r="D36" s="124"/>
      <c r="E36" s="98">
        <f>C36-C35</f>
        <v>0</v>
      </c>
      <c r="F36" s="97">
        <f>INT(C36-C35)</f>
        <v>0</v>
      </c>
      <c r="G36" s="98">
        <f>E36-F36</f>
        <v>0</v>
      </c>
      <c r="H36" s="97">
        <f>G36*24</f>
        <v>0</v>
      </c>
      <c r="I36" s="97"/>
      <c r="J36" s="97"/>
    </row>
    <row r="37" spans="2:10" ht="14.25" hidden="1" customHeight="1" thickBot="1" x14ac:dyDescent="0.25">
      <c r="B37" s="97"/>
      <c r="C37" s="97"/>
      <c r="D37" s="97"/>
      <c r="E37" s="97"/>
      <c r="F37" s="97"/>
      <c r="G37" s="97"/>
      <c r="H37" s="97"/>
      <c r="I37" s="97"/>
      <c r="J37" s="97"/>
    </row>
    <row r="38" spans="2:10" ht="15.75" hidden="1" customHeight="1" thickBot="1" x14ac:dyDescent="0.25">
      <c r="B38" s="97" t="s">
        <v>45</v>
      </c>
      <c r="C38" s="97"/>
      <c r="D38" s="97"/>
      <c r="E38" s="97">
        <f>F36</f>
        <v>0</v>
      </c>
      <c r="F38" s="97"/>
      <c r="G38" s="97"/>
      <c r="H38" s="97"/>
      <c r="I38" s="97" t="s">
        <v>46</v>
      </c>
      <c r="J38" s="97"/>
    </row>
    <row r="39" spans="2:10" ht="18" hidden="1" customHeight="1" thickBot="1" x14ac:dyDescent="0.25">
      <c r="B39" s="97" t="s">
        <v>47</v>
      </c>
      <c r="C39" s="97"/>
      <c r="D39" s="97"/>
      <c r="E39" s="97">
        <f>IF(H36&lt;=6,0,IF(H36&lt;8.001,0.5,0))</f>
        <v>0</v>
      </c>
      <c r="F39" s="97"/>
      <c r="G39" s="97"/>
      <c r="H39" s="97"/>
      <c r="I39" s="99" t="s">
        <v>48</v>
      </c>
      <c r="J39" s="97"/>
    </row>
    <row r="40" spans="2:10" ht="13.5" hidden="1" customHeight="1" thickBot="1" x14ac:dyDescent="0.25">
      <c r="B40" s="97" t="s">
        <v>49</v>
      </c>
      <c r="C40" s="97"/>
      <c r="D40" s="97"/>
      <c r="E40" s="97">
        <f>IF(H36&gt;8.001,1,0)</f>
        <v>0</v>
      </c>
      <c r="F40" s="97"/>
      <c r="G40" s="97"/>
      <c r="H40" s="97"/>
      <c r="I40" s="99" t="s">
        <v>67</v>
      </c>
      <c r="J40" s="97"/>
    </row>
    <row r="41" spans="2:10" ht="30" hidden="1" customHeight="1" thickBot="1" x14ac:dyDescent="0.25">
      <c r="B41" s="100" t="s">
        <v>50</v>
      </c>
      <c r="C41" s="100"/>
      <c r="D41" s="100"/>
      <c r="E41" s="100">
        <f>SUM(E38:E40)</f>
        <v>0</v>
      </c>
      <c r="F41" s="97"/>
      <c r="G41" s="97"/>
      <c r="H41" s="97"/>
      <c r="I41" s="99" t="s">
        <v>26</v>
      </c>
      <c r="J41" s="97"/>
    </row>
    <row r="42" spans="2:10" ht="21" hidden="1" customHeight="1" thickBot="1" x14ac:dyDescent="0.25">
      <c r="B42" s="97"/>
      <c r="C42" s="97"/>
      <c r="D42" s="97"/>
      <c r="E42" s="97"/>
      <c r="F42" s="97"/>
      <c r="G42" s="97"/>
      <c r="H42" s="97"/>
      <c r="I42" s="99" t="s">
        <v>51</v>
      </c>
      <c r="J42" s="97"/>
    </row>
    <row r="43" spans="2:10" ht="18.75" hidden="1" customHeight="1" thickBot="1" x14ac:dyDescent="0.25">
      <c r="B43" s="101" t="s">
        <v>52</v>
      </c>
      <c r="C43" s="101" t="s">
        <v>53</v>
      </c>
      <c r="D43" s="101" t="s">
        <v>54</v>
      </c>
      <c r="E43" s="101" t="s">
        <v>55</v>
      </c>
      <c r="F43" s="97"/>
      <c r="G43" s="97"/>
      <c r="H43" s="97"/>
      <c r="I43" s="100" t="s">
        <v>56</v>
      </c>
      <c r="J43" s="97"/>
    </row>
    <row r="44" spans="2:10" ht="18.75" hidden="1" customHeight="1" thickBot="1" x14ac:dyDescent="0.25">
      <c r="B44" s="102" t="s">
        <v>100</v>
      </c>
      <c r="C44" s="103">
        <v>190.57</v>
      </c>
      <c r="D44" s="103">
        <v>190.57</v>
      </c>
      <c r="E44" s="103">
        <f>SUM(C44:D44)</f>
        <v>381.14</v>
      </c>
      <c r="F44" s="97"/>
      <c r="G44" s="97" t="s">
        <v>57</v>
      </c>
      <c r="H44" s="97"/>
      <c r="I44" s="97"/>
      <c r="J44" s="97"/>
    </row>
    <row r="45" spans="2:10" ht="15" hidden="1" customHeight="1" thickBot="1" x14ac:dyDescent="0.25">
      <c r="B45" s="102" t="s">
        <v>94</v>
      </c>
      <c r="C45" s="103">
        <v>170.51</v>
      </c>
      <c r="D45" s="103">
        <v>170.51</v>
      </c>
      <c r="E45" s="103">
        <f>SUM(C45:D45)</f>
        <v>341.02</v>
      </c>
      <c r="F45" s="97"/>
      <c r="G45" s="97" t="s">
        <v>37</v>
      </c>
      <c r="H45" s="97"/>
      <c r="I45" s="97"/>
      <c r="J45" s="97"/>
    </row>
    <row r="46" spans="2:10" ht="15" hidden="1" customHeight="1" thickBot="1" x14ac:dyDescent="0.25">
      <c r="B46" s="102" t="s">
        <v>95</v>
      </c>
      <c r="C46" s="103">
        <v>150.44999999999999</v>
      </c>
      <c r="D46" s="103">
        <v>150.44999999999999</v>
      </c>
      <c r="E46" s="103">
        <f>SUM(C46:D46)</f>
        <v>300.89999999999998</v>
      </c>
      <c r="F46" s="97"/>
      <c r="G46" s="97"/>
      <c r="H46" s="97"/>
      <c r="I46" s="97"/>
      <c r="J46" s="97"/>
    </row>
    <row r="47" spans="2:10" ht="18.75" hidden="1" customHeight="1" thickBot="1" x14ac:dyDescent="0.25">
      <c r="B47" s="102"/>
      <c r="C47" s="103"/>
      <c r="D47" s="103"/>
      <c r="E47" s="103"/>
      <c r="F47" s="97"/>
      <c r="G47" s="97"/>
      <c r="H47" s="97"/>
      <c r="I47" s="97"/>
      <c r="J47" s="97"/>
    </row>
    <row r="48" spans="2:10" x14ac:dyDescent="0.2">
      <c r="B48" s="22" t="s">
        <v>58</v>
      </c>
      <c r="C48" s="34"/>
      <c r="D48" s="53" t="s">
        <v>37</v>
      </c>
      <c r="E48" s="28" t="str">
        <f>IF(D48="Sim","    Justificar abaixo o motivo do complemento:","  ")</f>
        <v xml:space="preserve">  </v>
      </c>
      <c r="F48" s="35"/>
      <c r="G48" s="35"/>
      <c r="H48" s="35"/>
      <c r="I48" s="35"/>
      <c r="J48" s="36"/>
    </row>
    <row r="49" spans="2:10" ht="12.75" customHeight="1" x14ac:dyDescent="0.2">
      <c r="B49" s="125"/>
      <c r="C49" s="125"/>
      <c r="D49" s="125"/>
      <c r="E49" s="125"/>
      <c r="F49" s="125"/>
      <c r="G49" s="125"/>
      <c r="H49" s="125"/>
      <c r="I49" s="125"/>
      <c r="J49" s="125"/>
    </row>
    <row r="50" spans="2:10" ht="25.5" customHeight="1" thickBot="1" x14ac:dyDescent="0.25">
      <c r="B50" s="44"/>
      <c r="C50" s="6"/>
      <c r="D50" s="6"/>
      <c r="E50" s="6"/>
      <c r="F50" s="45"/>
      <c r="G50" s="45"/>
      <c r="H50" s="45"/>
      <c r="I50" s="45"/>
      <c r="J50" s="46"/>
    </row>
    <row r="51" spans="2:10" ht="12.95" customHeight="1" thickBot="1" x14ac:dyDescent="0.25">
      <c r="B51" s="126" t="s">
        <v>59</v>
      </c>
      <c r="C51" s="126"/>
      <c r="D51" s="126"/>
      <c r="E51" s="126"/>
      <c r="F51" s="126"/>
      <c r="G51" s="126"/>
      <c r="H51" s="126"/>
      <c r="I51" s="126"/>
      <c r="J51" s="126"/>
    </row>
    <row r="52" spans="2:10" x14ac:dyDescent="0.2">
      <c r="B52" s="126"/>
      <c r="C52" s="126"/>
      <c r="D52" s="126"/>
      <c r="E52" s="126"/>
      <c r="F52" s="126"/>
      <c r="G52" s="126"/>
      <c r="H52" s="126"/>
      <c r="I52" s="126"/>
      <c r="J52" s="126"/>
    </row>
    <row r="53" spans="2:10" ht="6" customHeight="1" x14ac:dyDescent="0.2">
      <c r="B53" s="7"/>
      <c r="J53" s="8"/>
    </row>
    <row r="54" spans="2:10" x14ac:dyDescent="0.2">
      <c r="B54" s="127"/>
      <c r="C54" s="127"/>
      <c r="D54" s="47">
        <f ca="1">TODAY()</f>
        <v>45386</v>
      </c>
      <c r="J54" s="8"/>
    </row>
    <row r="55" spans="2:10" x14ac:dyDescent="0.2">
      <c r="B55" s="48"/>
      <c r="C55" s="49"/>
      <c r="D55" s="50"/>
      <c r="J55" s="8"/>
    </row>
    <row r="56" spans="2:10" x14ac:dyDescent="0.2">
      <c r="B56" s="51"/>
      <c r="C56" s="33"/>
      <c r="E56" s="33"/>
      <c r="F56" s="33"/>
      <c r="G56" s="33"/>
      <c r="I56" s="33"/>
      <c r="J56" s="52"/>
    </row>
    <row r="57" spans="2:10" x14ac:dyDescent="0.2">
      <c r="B57" s="113" t="s">
        <v>60</v>
      </c>
      <c r="C57" s="113"/>
      <c r="D57" s="16"/>
      <c r="E57" s="114" t="s">
        <v>61</v>
      </c>
      <c r="F57" s="114"/>
      <c r="G57" s="114"/>
      <c r="H57" s="16"/>
      <c r="I57" s="115" t="s">
        <v>99</v>
      </c>
      <c r="J57" s="115"/>
    </row>
    <row r="58" spans="2:10" ht="11.25" customHeight="1" thickBot="1" x14ac:dyDescent="0.25">
      <c r="B58" s="12"/>
      <c r="C58" s="13"/>
      <c r="D58" s="13"/>
      <c r="E58" s="116" t="s">
        <v>62</v>
      </c>
      <c r="F58" s="116"/>
      <c r="G58" s="116"/>
      <c r="H58" s="13"/>
      <c r="I58" s="117"/>
      <c r="J58" s="117"/>
    </row>
    <row r="59" spans="2:10" ht="3.75" customHeight="1" thickBot="1" x14ac:dyDescent="0.25"/>
    <row r="60" spans="2:10" ht="12.95" customHeight="1" x14ac:dyDescent="0.2">
      <c r="B60" s="121" t="s">
        <v>90</v>
      </c>
      <c r="C60" s="122"/>
      <c r="D60" s="122"/>
      <c r="E60" s="123">
        <f t="shared" ref="E60" si="0">$J$32</f>
        <v>190.57</v>
      </c>
      <c r="F60" s="123"/>
      <c r="G60" s="123"/>
      <c r="H60" s="123"/>
      <c r="I60" s="123"/>
      <c r="J60" s="66" t="s">
        <v>89</v>
      </c>
    </row>
    <row r="61" spans="2:10" ht="13.5" thickBot="1" x14ac:dyDescent="0.25">
      <c r="B61" s="118" t="s">
        <v>88</v>
      </c>
      <c r="C61" s="119"/>
      <c r="D61" s="119"/>
      <c r="E61" s="119"/>
      <c r="F61" s="119"/>
      <c r="G61" s="119"/>
      <c r="H61" s="119"/>
      <c r="I61" s="119"/>
      <c r="J61" s="120"/>
    </row>
    <row r="62" spans="2:10" ht="2.25" customHeight="1" x14ac:dyDescent="0.2">
      <c r="B62" s="9"/>
      <c r="C62" s="10"/>
      <c r="D62" s="10"/>
      <c r="E62" s="10"/>
      <c r="F62" s="10"/>
      <c r="G62" s="10"/>
      <c r="H62" s="10"/>
      <c r="I62" s="10"/>
      <c r="J62" s="11"/>
    </row>
    <row r="63" spans="2:10" x14ac:dyDescent="0.2">
      <c r="B63" s="109">
        <f t="shared" ref="B63" si="1">$B$54</f>
        <v>0</v>
      </c>
      <c r="C63" s="110"/>
      <c r="D63" s="111" t="s">
        <v>63</v>
      </c>
      <c r="E63" s="111"/>
      <c r="J63" s="8"/>
    </row>
    <row r="64" spans="2:10" x14ac:dyDescent="0.2">
      <c r="B64" s="7"/>
      <c r="J64" s="8"/>
    </row>
    <row r="65" spans="2:10" ht="14.25" customHeight="1" thickBot="1" x14ac:dyDescent="0.25">
      <c r="B65" s="12"/>
      <c r="C65" s="13"/>
      <c r="D65" s="13"/>
      <c r="E65" s="13"/>
      <c r="F65" s="112" t="s">
        <v>64</v>
      </c>
      <c r="G65" s="112"/>
      <c r="H65" s="112"/>
      <c r="I65" s="112"/>
      <c r="J65" s="14"/>
    </row>
    <row r="66" spans="2:10" x14ac:dyDescent="0.2">
      <c r="B66" s="106" t="s">
        <v>65</v>
      </c>
      <c r="C66" s="106"/>
      <c r="D66" s="107"/>
      <c r="E66" s="107"/>
      <c r="F66" s="107"/>
      <c r="G66" s="107"/>
      <c r="H66" s="107"/>
      <c r="I66" s="107"/>
      <c r="J66" s="107"/>
    </row>
    <row r="67" spans="2:10" ht="3.75" customHeight="1" thickBot="1" x14ac:dyDescent="0.25">
      <c r="B67" s="108"/>
      <c r="C67" s="108"/>
      <c r="D67" s="108"/>
      <c r="E67" s="108"/>
      <c r="F67" s="108"/>
      <c r="G67" s="108"/>
      <c r="H67" s="108"/>
      <c r="I67" s="108"/>
      <c r="J67" s="108"/>
    </row>
    <row r="68" spans="2:10" x14ac:dyDescent="0.2">
      <c r="B68" s="15" t="s">
        <v>84</v>
      </c>
      <c r="C68" s="16"/>
      <c r="D68" s="16"/>
      <c r="E68" s="16"/>
      <c r="F68" s="16"/>
      <c r="G68" s="16"/>
      <c r="H68" s="16"/>
      <c r="I68" s="16"/>
      <c r="J68" s="16"/>
    </row>
    <row r="69" spans="2:10" ht="12.95" customHeight="1" x14ac:dyDescent="0.2">
      <c r="B69" s="104" t="s">
        <v>91</v>
      </c>
      <c r="C69" s="104"/>
      <c r="D69" s="104"/>
      <c r="E69" s="104"/>
      <c r="F69" s="104"/>
      <c r="G69" s="104"/>
      <c r="H69" s="104"/>
      <c r="I69" s="104"/>
      <c r="J69" s="104"/>
    </row>
    <row r="70" spans="2:10" ht="11.1" customHeight="1" x14ac:dyDescent="0.2">
      <c r="B70" s="104"/>
      <c r="C70" s="104"/>
      <c r="D70" s="104"/>
      <c r="E70" s="104"/>
      <c r="F70" s="104"/>
      <c r="G70" s="104"/>
      <c r="H70" s="104"/>
      <c r="I70" s="104"/>
      <c r="J70" s="104"/>
    </row>
    <row r="71" spans="2:10" ht="12.95" customHeight="1" x14ac:dyDescent="0.2">
      <c r="B71" s="104" t="s">
        <v>66</v>
      </c>
      <c r="C71" s="104"/>
      <c r="D71" s="104"/>
      <c r="E71" s="104"/>
      <c r="F71" s="104"/>
      <c r="G71" s="104"/>
      <c r="H71" s="104"/>
      <c r="I71" s="104"/>
      <c r="J71" s="104"/>
    </row>
    <row r="72" spans="2:10" ht="9" customHeight="1" x14ac:dyDescent="0.2">
      <c r="B72" s="104"/>
      <c r="C72" s="104"/>
      <c r="D72" s="104"/>
      <c r="E72" s="104"/>
      <c r="F72" s="104"/>
      <c r="G72" s="104"/>
      <c r="H72" s="104"/>
      <c r="I72" s="104"/>
      <c r="J72" s="104"/>
    </row>
    <row r="73" spans="2:10" ht="9.75" customHeight="1" x14ac:dyDescent="0.2">
      <c r="B73" s="105" t="s">
        <v>92</v>
      </c>
      <c r="C73" s="105"/>
      <c r="D73" s="105"/>
      <c r="E73" s="105"/>
      <c r="F73" s="105"/>
      <c r="G73" s="105"/>
      <c r="H73" s="105"/>
      <c r="I73" s="105"/>
      <c r="J73" s="105"/>
    </row>
    <row r="74" spans="2:10" x14ac:dyDescent="0.2">
      <c r="B74" s="105"/>
      <c r="C74" s="105"/>
      <c r="D74" s="105"/>
      <c r="E74" s="105"/>
      <c r="F74" s="105"/>
      <c r="G74" s="105"/>
      <c r="H74" s="105"/>
      <c r="I74" s="105"/>
      <c r="J74" s="105"/>
    </row>
    <row r="75" spans="2:10" x14ac:dyDescent="0.2">
      <c r="B75" s="105"/>
      <c r="C75" s="105"/>
      <c r="D75" s="105"/>
      <c r="E75" s="105"/>
      <c r="F75" s="105"/>
      <c r="G75" s="105"/>
      <c r="H75" s="105"/>
      <c r="I75" s="105"/>
      <c r="J75" s="105"/>
    </row>
    <row r="76" spans="2:10" x14ac:dyDescent="0.2">
      <c r="B76" s="16"/>
    </row>
    <row r="77" spans="2:10" x14ac:dyDescent="0.2">
      <c r="B77" s="16"/>
    </row>
    <row r="78" spans="2:10" x14ac:dyDescent="0.2">
      <c r="B78" s="16"/>
    </row>
    <row r="79" spans="2:10" x14ac:dyDescent="0.2">
      <c r="B79" s="16"/>
    </row>
  </sheetData>
  <sheetProtection algorithmName="SHA-512" hashValue="BO2OmbFvPVB9vHR1+6tPZ0QSNmvIZkME7UXd7wgNLE5nG6k+S2fKdR0OdjfxxdwFtiZM6FnaYk0h0JcmkNoOqw==" saltValue="9wS5g0Tkf5OIyy6oB9mEBQ==" spinCount="100000" sheet="1" objects="1" scenarios="1"/>
  <protectedRanges>
    <protectedRange sqref="B17:J17" name="Motivo da viagem"/>
  </protectedRanges>
  <mergeCells count="61">
    <mergeCell ref="I4:J4"/>
    <mergeCell ref="B6:J6"/>
    <mergeCell ref="B7:J7"/>
    <mergeCell ref="B8:J8"/>
    <mergeCell ref="C9:D9"/>
    <mergeCell ref="E9:F9"/>
    <mergeCell ref="G9:H9"/>
    <mergeCell ref="B10:C10"/>
    <mergeCell ref="D10:G10"/>
    <mergeCell ref="H10:I10"/>
    <mergeCell ref="B13:J13"/>
    <mergeCell ref="C14:D14"/>
    <mergeCell ref="F14:G14"/>
    <mergeCell ref="C11:E11"/>
    <mergeCell ref="G11:H11"/>
    <mergeCell ref="B12:C12"/>
    <mergeCell ref="E12:F12"/>
    <mergeCell ref="B18:C18"/>
    <mergeCell ref="D18:J18"/>
    <mergeCell ref="B19:C19"/>
    <mergeCell ref="F19:H19"/>
    <mergeCell ref="B15:C15"/>
    <mergeCell ref="D15:J15"/>
    <mergeCell ref="B16:J16"/>
    <mergeCell ref="B17:J17"/>
    <mergeCell ref="B20:C20"/>
    <mergeCell ref="F20:H20"/>
    <mergeCell ref="F21:H21"/>
    <mergeCell ref="B22:C22"/>
    <mergeCell ref="D22:E22"/>
    <mergeCell ref="F22:H22"/>
    <mergeCell ref="B32:E32"/>
    <mergeCell ref="G32:I32"/>
    <mergeCell ref="B24:J24"/>
    <mergeCell ref="B25:F25"/>
    <mergeCell ref="G25:J25"/>
    <mergeCell ref="B26:E27"/>
    <mergeCell ref="C36:D36"/>
    <mergeCell ref="B49:J49"/>
    <mergeCell ref="B51:J52"/>
    <mergeCell ref="B54:C54"/>
    <mergeCell ref="B33:F33"/>
    <mergeCell ref="H33:I33"/>
    <mergeCell ref="C35:D35"/>
    <mergeCell ref="B63:C63"/>
    <mergeCell ref="D63:E63"/>
    <mergeCell ref="F65:I65"/>
    <mergeCell ref="B57:C57"/>
    <mergeCell ref="E57:G57"/>
    <mergeCell ref="I57:J57"/>
    <mergeCell ref="E58:G58"/>
    <mergeCell ref="I58:J58"/>
    <mergeCell ref="B61:J61"/>
    <mergeCell ref="B60:D60"/>
    <mergeCell ref="E60:I60"/>
    <mergeCell ref="B71:J72"/>
    <mergeCell ref="B73:J75"/>
    <mergeCell ref="B66:C66"/>
    <mergeCell ref="D66:J66"/>
    <mergeCell ref="B67:J67"/>
    <mergeCell ref="B69:J70"/>
  </mergeCells>
  <phoneticPr fontId="25" type="noConversion"/>
  <dataValidations count="4">
    <dataValidation type="list" operator="equal" allowBlank="1" showErrorMessage="1" sqref="D22:E22" xr:uid="{00000000-0002-0000-0000-000000000000}">
      <formula1>$I$39:$I$43</formula1>
      <formula2>0</formula2>
    </dataValidation>
    <dataValidation type="list" operator="equal" allowBlank="1" showErrorMessage="1" sqref="G25:J25" xr:uid="{00000000-0002-0000-0000-000001000000}">
      <formula1>$B$44:$B$47</formula1>
    </dataValidation>
    <dataValidation type="list" operator="equal" allowBlank="1" showErrorMessage="1" sqref="F30:F31 G33 D48 J33" xr:uid="{00000000-0002-0000-0000-000002000000}">
      <formula1>$G$44:$G$45</formula1>
      <formula2>0</formula2>
    </dataValidation>
    <dataValidation type="list" operator="equal" allowBlank="1" showErrorMessage="1" sqref="F32" xr:uid="{21681EC6-33B0-4184-A129-1E2808F25A3A}">
      <formula1>$G$44:$G$45</formula1>
    </dataValidation>
  </dataValidations>
  <printOptions horizontalCentered="1"/>
  <pageMargins left="0.39374999999999999" right="0.19652777777777777" top="0.39374999999999999" bottom="0.39374999999999999" header="0.51180555555555551" footer="0.51180555555555551"/>
  <pageSetup paperSize="9" firstPageNumber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B1:J43"/>
  <sheetViews>
    <sheetView showGridLines="0" topLeftCell="A13" zoomScaleNormal="100" workbookViewId="0">
      <selection activeCell="B7" sqref="B7:J7"/>
    </sheetView>
  </sheetViews>
  <sheetFormatPr defaultRowHeight="12.75" x14ac:dyDescent="0.2"/>
  <cols>
    <col min="1" max="1" width="2.7109375" customWidth="1"/>
    <col min="2" max="2" width="5.85546875" customWidth="1"/>
    <col min="3" max="3" width="8.5703125" customWidth="1"/>
    <col min="7" max="7" width="10.5703125" customWidth="1"/>
    <col min="8" max="8" width="7" customWidth="1"/>
    <col min="10" max="10" width="19" customWidth="1"/>
  </cols>
  <sheetData>
    <row r="1" spans="2:10" ht="15.75" x14ac:dyDescent="0.25">
      <c r="B1" s="18"/>
      <c r="C1" s="19"/>
      <c r="D1" s="19"/>
      <c r="E1" s="19"/>
      <c r="F1" s="19"/>
      <c r="G1" s="19"/>
      <c r="H1" s="19"/>
      <c r="I1" s="19"/>
      <c r="J1" s="19"/>
    </row>
    <row r="2" spans="2:10" x14ac:dyDescent="0.2">
      <c r="B2" s="1" t="s">
        <v>0</v>
      </c>
      <c r="C2" s="19"/>
      <c r="D2" s="19"/>
      <c r="E2" s="19"/>
      <c r="F2" s="19"/>
      <c r="G2" s="19"/>
      <c r="H2" s="19"/>
      <c r="I2" s="19"/>
      <c r="J2" s="19"/>
    </row>
    <row r="3" spans="2:10" x14ac:dyDescent="0.2">
      <c r="B3" s="19"/>
      <c r="C3" s="19"/>
      <c r="D3" s="19"/>
      <c r="E3" s="19"/>
      <c r="F3" s="19"/>
      <c r="G3" s="19"/>
      <c r="H3" s="19"/>
      <c r="I3" s="19"/>
      <c r="J3" s="19"/>
    </row>
    <row r="4" spans="2:10" x14ac:dyDescent="0.2">
      <c r="B4" s="19"/>
      <c r="C4" s="19"/>
      <c r="D4" s="19"/>
      <c r="E4" s="19"/>
      <c r="F4" s="19"/>
      <c r="G4" s="19"/>
      <c r="H4" s="19"/>
      <c r="I4" s="19"/>
      <c r="J4" s="19"/>
    </row>
    <row r="5" spans="2:10" x14ac:dyDescent="0.2">
      <c r="B5" s="19"/>
      <c r="C5" s="19"/>
      <c r="D5" s="19"/>
      <c r="E5" s="19"/>
      <c r="F5" s="19"/>
      <c r="G5" s="19"/>
      <c r="H5" s="19"/>
      <c r="I5" s="19"/>
      <c r="J5" s="19"/>
    </row>
    <row r="6" spans="2:10" ht="25.5" customHeight="1" x14ac:dyDescent="0.2">
      <c r="B6" s="20"/>
      <c r="C6" s="20"/>
      <c r="D6" s="20"/>
      <c r="E6" s="20"/>
      <c r="F6" s="20"/>
      <c r="G6" s="20"/>
      <c r="H6" s="199"/>
      <c r="I6" s="200"/>
      <c r="J6" s="200"/>
    </row>
    <row r="7" spans="2:10" x14ac:dyDescent="0.2">
      <c r="B7" s="201" t="s">
        <v>103</v>
      </c>
      <c r="C7" s="201"/>
      <c r="D7" s="201"/>
      <c r="E7" s="201"/>
      <c r="F7" s="201"/>
      <c r="G7" s="201"/>
      <c r="H7" s="201"/>
      <c r="I7" s="201"/>
      <c r="J7" s="201"/>
    </row>
    <row r="8" spans="2:10" ht="5.25" customHeight="1" x14ac:dyDescent="0.2"/>
    <row r="9" spans="2:10" x14ac:dyDescent="0.2">
      <c r="B9" s="202" t="s">
        <v>70</v>
      </c>
      <c r="C9" s="202"/>
      <c r="D9" s="202"/>
      <c r="E9" s="202"/>
      <c r="F9" s="202"/>
      <c r="G9" s="202"/>
      <c r="H9" s="202"/>
      <c r="I9" s="202"/>
      <c r="J9" s="202"/>
    </row>
    <row r="10" spans="2:10" ht="4.5" customHeight="1" x14ac:dyDescent="0.2">
      <c r="B10" s="202"/>
      <c r="C10" s="202"/>
      <c r="D10" s="202"/>
      <c r="E10" s="202"/>
      <c r="F10" s="202"/>
      <c r="G10" s="202"/>
      <c r="H10" s="202"/>
      <c r="I10" s="202"/>
      <c r="J10" s="202"/>
    </row>
    <row r="11" spans="2:10" ht="9" customHeight="1" thickBot="1" x14ac:dyDescent="0.25"/>
    <row r="12" spans="2:10" ht="13.5" thickBot="1" x14ac:dyDescent="0.25">
      <c r="B12" s="203" t="s">
        <v>71</v>
      </c>
      <c r="C12" s="203"/>
      <c r="D12" s="203"/>
      <c r="E12" s="204">
        <f>DIARIAS_2022!$C$9</f>
        <v>0</v>
      </c>
      <c r="F12" s="205"/>
      <c r="G12" s="205"/>
      <c r="H12" s="205"/>
      <c r="I12" s="205"/>
      <c r="J12" s="206"/>
    </row>
    <row r="13" spans="2:10" ht="9" customHeight="1" thickBot="1" x14ac:dyDescent="0.25">
      <c r="B13" s="37"/>
      <c r="C13" s="37"/>
      <c r="D13" s="37"/>
      <c r="E13" s="38"/>
      <c r="F13" s="38"/>
      <c r="G13" s="38"/>
      <c r="H13" s="38"/>
      <c r="I13" s="38"/>
      <c r="J13" s="38"/>
    </row>
    <row r="14" spans="2:10" x14ac:dyDescent="0.2">
      <c r="B14" s="207" t="s">
        <v>72</v>
      </c>
      <c r="C14" s="207"/>
      <c r="D14" s="207"/>
      <c r="E14" s="208">
        <f>DIARIAS_2022!$D$10</f>
        <v>0</v>
      </c>
      <c r="F14" s="208"/>
      <c r="G14" s="208"/>
      <c r="H14" s="208"/>
      <c r="I14" s="208"/>
      <c r="J14" s="208"/>
    </row>
    <row r="15" spans="2:10" x14ac:dyDescent="0.2">
      <c r="B15" s="209" t="s">
        <v>73</v>
      </c>
      <c r="C15" s="209"/>
      <c r="D15" s="209"/>
      <c r="E15" s="210">
        <f>DIARIAS_2022!$G$9</f>
        <v>0</v>
      </c>
      <c r="F15" s="211"/>
      <c r="G15" s="211"/>
      <c r="H15" s="211"/>
      <c r="I15" s="211"/>
      <c r="J15" s="212"/>
    </row>
    <row r="16" spans="2:10" ht="13.5" customHeight="1" thickBot="1" x14ac:dyDescent="0.25">
      <c r="B16" s="189" t="s">
        <v>74</v>
      </c>
      <c r="C16" s="189"/>
      <c r="D16" s="189"/>
      <c r="E16" s="197" t="str">
        <f>DIARIAS_2022!$D$18</f>
        <v>preencher</v>
      </c>
      <c r="F16" s="213"/>
      <c r="G16" s="213"/>
      <c r="H16" s="213"/>
      <c r="I16" s="213"/>
      <c r="J16" s="214"/>
    </row>
    <row r="17" spans="2:10" ht="13.5" thickBot="1" x14ac:dyDescent="0.25">
      <c r="B17" s="39"/>
      <c r="C17" s="39"/>
      <c r="D17" s="39"/>
      <c r="E17" s="40"/>
      <c r="F17" s="40"/>
      <c r="G17" s="40"/>
      <c r="H17" s="40"/>
      <c r="I17" s="40"/>
      <c r="J17" s="40"/>
    </row>
    <row r="18" spans="2:10" x14ac:dyDescent="0.2">
      <c r="B18" s="188" t="s">
        <v>20</v>
      </c>
      <c r="C18" s="188"/>
      <c r="D18" s="188"/>
      <c r="E18" s="188"/>
      <c r="F18" s="188"/>
      <c r="G18" s="188"/>
      <c r="H18" s="188"/>
      <c r="I18" s="188"/>
      <c r="J18" s="188"/>
    </row>
    <row r="19" spans="2:10" ht="13.5" thickBot="1" x14ac:dyDescent="0.25">
      <c r="B19" s="189" t="s">
        <v>75</v>
      </c>
      <c r="C19" s="189"/>
      <c r="D19" s="197">
        <f>DIARIAS_2022!$B$20</f>
        <v>0</v>
      </c>
      <c r="E19" s="198"/>
      <c r="F19" s="41" t="s">
        <v>76</v>
      </c>
      <c r="G19" s="54">
        <f>DIARIAS_2022!$D$20</f>
        <v>0</v>
      </c>
      <c r="H19" s="191" t="s">
        <v>77</v>
      </c>
      <c r="I19" s="191"/>
      <c r="J19" s="56">
        <f>DIARIAS_2022!$E$20</f>
        <v>0</v>
      </c>
    </row>
    <row r="20" spans="2:10" ht="13.5" thickBot="1" x14ac:dyDescent="0.25">
      <c r="B20" s="39"/>
      <c r="C20" s="39"/>
      <c r="D20" s="40"/>
      <c r="E20" s="40"/>
      <c r="F20" s="24"/>
      <c r="H20" s="39"/>
      <c r="I20" s="39"/>
    </row>
    <row r="21" spans="2:10" x14ac:dyDescent="0.2">
      <c r="B21" s="188" t="s">
        <v>23</v>
      </c>
      <c r="C21" s="188"/>
      <c r="D21" s="188"/>
      <c r="E21" s="188"/>
      <c r="F21" s="188"/>
      <c r="G21" s="188"/>
      <c r="H21" s="188"/>
      <c r="I21" s="188"/>
      <c r="J21" s="188"/>
    </row>
    <row r="22" spans="2:10" ht="13.5" thickBot="1" x14ac:dyDescent="0.25">
      <c r="B22" s="189" t="s">
        <v>75</v>
      </c>
      <c r="C22" s="189"/>
      <c r="D22" s="190">
        <f>DIARIAS_2022!$F$20</f>
        <v>0</v>
      </c>
      <c r="E22" s="190"/>
      <c r="F22" s="41" t="s">
        <v>76</v>
      </c>
      <c r="G22" s="54">
        <f>DIARIAS_2022!$I$20</f>
        <v>0</v>
      </c>
      <c r="H22" s="191" t="s">
        <v>77</v>
      </c>
      <c r="I22" s="191"/>
      <c r="J22" s="56">
        <f>DIARIAS_2022!$J$20</f>
        <v>0</v>
      </c>
    </row>
    <row r="23" spans="2:10" ht="13.5" thickBot="1" x14ac:dyDescent="0.25">
      <c r="B23" s="39"/>
      <c r="C23" s="39"/>
      <c r="D23" s="40"/>
      <c r="E23" s="40"/>
      <c r="F23" s="24"/>
      <c r="H23" s="39"/>
      <c r="I23" s="39"/>
    </row>
    <row r="24" spans="2:10" x14ac:dyDescent="0.2">
      <c r="B24" s="188" t="s">
        <v>24</v>
      </c>
      <c r="C24" s="188"/>
      <c r="D24" s="188"/>
      <c r="E24" s="188"/>
      <c r="F24" s="188"/>
      <c r="G24" s="188"/>
      <c r="H24" s="188"/>
      <c r="I24" s="188"/>
      <c r="J24" s="188"/>
    </row>
    <row r="25" spans="2:10" ht="13.5" thickBot="1" x14ac:dyDescent="0.25">
      <c r="B25" s="189" t="s">
        <v>75</v>
      </c>
      <c r="C25" s="189"/>
      <c r="D25" s="192">
        <f>DIARIAS_2022!$F$22</f>
        <v>0</v>
      </c>
      <c r="E25" s="192"/>
      <c r="F25" s="41" t="s">
        <v>76</v>
      </c>
      <c r="G25" s="55">
        <f>DIARIAS_2022!$I$22</f>
        <v>0</v>
      </c>
      <c r="H25" s="191" t="s">
        <v>77</v>
      </c>
      <c r="I25" s="191"/>
      <c r="J25" s="56">
        <f>DIARIAS_2022!$J$22</f>
        <v>0</v>
      </c>
    </row>
    <row r="26" spans="2:10" ht="13.5" thickBot="1" x14ac:dyDescent="0.25"/>
    <row r="27" spans="2:10" x14ac:dyDescent="0.2">
      <c r="B27" s="193" t="s">
        <v>83</v>
      </c>
      <c r="C27" s="193"/>
      <c r="D27" s="193"/>
      <c r="E27" s="193"/>
      <c r="F27" s="193"/>
      <c r="G27" s="193"/>
      <c r="H27" s="193"/>
      <c r="I27" s="193"/>
      <c r="J27" s="193"/>
    </row>
    <row r="28" spans="2:10" ht="54.75" customHeight="1" thickBot="1" x14ac:dyDescent="0.25">
      <c r="B28" s="194">
        <f>DIARIAS_2022!$B$17</f>
        <v>0</v>
      </c>
      <c r="C28" s="195"/>
      <c r="D28" s="195"/>
      <c r="E28" s="195"/>
      <c r="F28" s="195"/>
      <c r="G28" s="195"/>
      <c r="H28" s="195"/>
      <c r="I28" s="195"/>
      <c r="J28" s="196"/>
    </row>
    <row r="29" spans="2:10" ht="13.5" thickBot="1" x14ac:dyDescent="0.25">
      <c r="B29" s="42"/>
      <c r="C29" s="42"/>
      <c r="D29" s="42"/>
      <c r="E29" s="42"/>
      <c r="F29" s="42"/>
      <c r="G29" s="42"/>
      <c r="H29" s="42"/>
      <c r="I29" s="42"/>
      <c r="J29" s="42"/>
    </row>
    <row r="30" spans="2:10" x14ac:dyDescent="0.2">
      <c r="B30" s="193" t="s">
        <v>78</v>
      </c>
      <c r="C30" s="193"/>
      <c r="D30" s="193"/>
      <c r="E30" s="193"/>
      <c r="F30" s="193"/>
      <c r="G30" s="193"/>
      <c r="H30" s="193"/>
      <c r="I30" s="193"/>
      <c r="J30" s="193"/>
    </row>
    <row r="31" spans="2:10" ht="63" customHeight="1" thickBot="1" x14ac:dyDescent="0.25">
      <c r="B31" s="185"/>
      <c r="C31" s="186"/>
      <c r="D31" s="186"/>
      <c r="E31" s="186"/>
      <c r="F31" s="186"/>
      <c r="G31" s="186"/>
      <c r="H31" s="186"/>
      <c r="I31" s="186"/>
      <c r="J31" s="187"/>
    </row>
    <row r="32" spans="2:10" ht="13.5" thickBot="1" x14ac:dyDescent="0.25">
      <c r="B32" s="42"/>
      <c r="C32" s="42"/>
      <c r="D32" s="42"/>
      <c r="E32" s="42"/>
      <c r="F32" s="42"/>
      <c r="G32" s="42"/>
      <c r="H32" s="42"/>
      <c r="I32" s="42"/>
      <c r="J32" s="42"/>
    </row>
    <row r="33" spans="2:10" x14ac:dyDescent="0.2">
      <c r="B33" s="193" t="s">
        <v>79</v>
      </c>
      <c r="C33" s="193"/>
      <c r="D33" s="193"/>
      <c r="E33" s="193"/>
      <c r="F33" s="193"/>
      <c r="G33" s="193"/>
      <c r="H33" s="193"/>
      <c r="I33" s="193"/>
      <c r="J33" s="193"/>
    </row>
    <row r="34" spans="2:10" ht="66" customHeight="1" thickBot="1" x14ac:dyDescent="0.25">
      <c r="B34" s="185"/>
      <c r="C34" s="186"/>
      <c r="D34" s="186"/>
      <c r="E34" s="186"/>
      <c r="F34" s="186"/>
      <c r="G34" s="186"/>
      <c r="H34" s="186"/>
      <c r="I34" s="186"/>
      <c r="J34" s="187"/>
    </row>
    <row r="35" spans="2:10" ht="13.5" thickBot="1" x14ac:dyDescent="0.25">
      <c r="B35" s="13"/>
      <c r="C35" s="13"/>
      <c r="D35" s="13"/>
      <c r="E35" s="13"/>
      <c r="F35" s="13"/>
      <c r="G35" s="13"/>
      <c r="H35" s="13"/>
      <c r="I35" s="13"/>
      <c r="J35" s="13"/>
    </row>
    <row r="36" spans="2:10" ht="13.5" thickBot="1" x14ac:dyDescent="0.25">
      <c r="B36" s="181" t="s">
        <v>80</v>
      </c>
      <c r="C36" s="181"/>
      <c r="D36" s="182" t="s">
        <v>21</v>
      </c>
      <c r="E36" s="182"/>
      <c r="F36" s="43"/>
      <c r="G36" s="181" t="s">
        <v>80</v>
      </c>
      <c r="H36" s="181"/>
      <c r="I36" s="182" t="s">
        <v>21</v>
      </c>
      <c r="J36" s="182"/>
    </row>
    <row r="37" spans="2:10" ht="15.75" thickBot="1" x14ac:dyDescent="0.25">
      <c r="B37" s="181">
        <f>DIARIAS_2022!$B$63</f>
        <v>0</v>
      </c>
      <c r="C37" s="181"/>
      <c r="D37" s="183">
        <f ca="1">TODAY()</f>
        <v>45386</v>
      </c>
      <c r="E37" s="183"/>
      <c r="G37" s="181">
        <f>DIARIAS_2022!$B$63</f>
        <v>0</v>
      </c>
      <c r="H37" s="181"/>
      <c r="I37" s="183">
        <f ca="1">TODAY()</f>
        <v>45386</v>
      </c>
      <c r="J37" s="183"/>
    </row>
    <row r="39" spans="2:10" ht="24" customHeight="1" x14ac:dyDescent="0.2">
      <c r="B39" s="21"/>
      <c r="C39" s="21"/>
      <c r="D39" s="21"/>
      <c r="E39" s="21"/>
      <c r="G39" s="21"/>
      <c r="H39" s="21"/>
      <c r="I39" s="21"/>
      <c r="J39" s="21"/>
    </row>
    <row r="40" spans="2:10" x14ac:dyDescent="0.2">
      <c r="B40" s="184" t="s">
        <v>81</v>
      </c>
      <c r="C40" s="184"/>
      <c r="D40" s="184"/>
      <c r="E40" s="184"/>
      <c r="G40" s="184" t="s">
        <v>82</v>
      </c>
      <c r="H40" s="184"/>
      <c r="I40" s="184"/>
      <c r="J40" s="184"/>
    </row>
    <row r="42" spans="2:10" ht="16.5" customHeight="1" x14ac:dyDescent="0.2">
      <c r="D42" s="21"/>
      <c r="E42" s="21"/>
      <c r="F42" s="21"/>
      <c r="G42" s="21"/>
      <c r="H42" s="21"/>
    </row>
    <row r="43" spans="2:10" ht="24" customHeight="1" x14ac:dyDescent="0.2">
      <c r="E43" s="180" t="s">
        <v>99</v>
      </c>
      <c r="F43" s="180"/>
      <c r="G43" s="180"/>
      <c r="H43" s="180"/>
    </row>
  </sheetData>
  <sheetProtection selectLockedCells="1"/>
  <protectedRanges>
    <protectedRange sqref="E12" name="CAMPUS"/>
    <protectedRange sqref="B31" name="RESULTADOS"/>
    <protectedRange sqref="B34" name="CONSIDERAÇÕES"/>
  </protectedRanges>
  <mergeCells count="40">
    <mergeCell ref="B19:C19"/>
    <mergeCell ref="D19:E19"/>
    <mergeCell ref="H19:I19"/>
    <mergeCell ref="H6:J6"/>
    <mergeCell ref="B7:J7"/>
    <mergeCell ref="B9:J10"/>
    <mergeCell ref="B12:D12"/>
    <mergeCell ref="E12:J12"/>
    <mergeCell ref="B14:D14"/>
    <mergeCell ref="E14:J14"/>
    <mergeCell ref="B15:D15"/>
    <mergeCell ref="E15:J15"/>
    <mergeCell ref="B16:D16"/>
    <mergeCell ref="E16:J16"/>
    <mergeCell ref="B18:J18"/>
    <mergeCell ref="B34:J34"/>
    <mergeCell ref="B21:J21"/>
    <mergeCell ref="B22:C22"/>
    <mergeCell ref="D22:E22"/>
    <mergeCell ref="H22:I22"/>
    <mergeCell ref="B24:J24"/>
    <mergeCell ref="B25:C25"/>
    <mergeCell ref="D25:E25"/>
    <mergeCell ref="H25:I25"/>
    <mergeCell ref="B27:J27"/>
    <mergeCell ref="B28:J28"/>
    <mergeCell ref="B30:J30"/>
    <mergeCell ref="B31:J31"/>
    <mergeCell ref="B33:J33"/>
    <mergeCell ref="E43:H43"/>
    <mergeCell ref="B36:C36"/>
    <mergeCell ref="D36:E36"/>
    <mergeCell ref="G36:H36"/>
    <mergeCell ref="I36:J36"/>
    <mergeCell ref="B37:C37"/>
    <mergeCell ref="D37:E37"/>
    <mergeCell ref="G37:H37"/>
    <mergeCell ref="I37:J37"/>
    <mergeCell ref="B40:E40"/>
    <mergeCell ref="G40:J40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9C8ED37BAF734A8F16903E8D662CA4" ma:contentTypeVersion="16" ma:contentTypeDescription="Crie um novo documento." ma:contentTypeScope="" ma:versionID="85145693fc5149be62b2688f68adce9c">
  <xsd:schema xmlns:xsd="http://www.w3.org/2001/XMLSchema" xmlns:xs="http://www.w3.org/2001/XMLSchema" xmlns:p="http://schemas.microsoft.com/office/2006/metadata/properties" xmlns:ns2="fb088af7-2961-4f99-aa72-92d305d9cd18" xmlns:ns3="7314426b-9029-4cbd-a2d6-91ee60c3fd99" targetNamespace="http://schemas.microsoft.com/office/2006/metadata/properties" ma:root="true" ma:fieldsID="0ff0e5581c48b6ea94c52b45eefd705f" ns2:_="" ns3:_="">
    <xsd:import namespace="fb088af7-2961-4f99-aa72-92d305d9cd18"/>
    <xsd:import namespace="7314426b-9029-4cbd-a2d6-91ee60c3f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88af7-2961-4f99-aa72-92d305d9cd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91c7d852-6c20-478a-873c-2861375e74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4426b-9029-4cbd-a2d6-91ee60c3f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9d8feb7-8a93-4c20-b015-23e942d9aefc}" ma:internalName="TaxCatchAll" ma:showField="CatchAllData" ma:web="7314426b-9029-4cbd-a2d6-91ee60c3f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b088af7-2961-4f99-aa72-92d305d9cd18">
      <Terms xmlns="http://schemas.microsoft.com/office/infopath/2007/PartnerControls"/>
    </lcf76f155ced4ddcb4097134ff3c332f>
    <TaxCatchAll xmlns="7314426b-9029-4cbd-a2d6-91ee60c3fd99" xsi:nil="true"/>
  </documentManagement>
</p:properties>
</file>

<file path=customXml/itemProps1.xml><?xml version="1.0" encoding="utf-8"?>
<ds:datastoreItem xmlns:ds="http://schemas.openxmlformats.org/officeDocument/2006/customXml" ds:itemID="{FFB9E662-CEB8-4AFA-965C-F6C0BE5FB6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224892-AAEE-4A9B-BF03-D2A6665EE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88af7-2961-4f99-aa72-92d305d9cd18"/>
    <ds:schemaRef ds:uri="7314426b-9029-4cbd-a2d6-91ee60c3f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217449-F491-40C3-9195-8A6069EC84A0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  <ds:schemaRef ds:uri="fb088af7-2961-4f99-aa72-92d305d9cd18"/>
    <ds:schemaRef ds:uri="7314426b-9029-4cbd-a2d6-91ee60c3fd9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DIARIAS_2022</vt:lpstr>
      <vt:lpstr>RELATÓRIO VIAGEM</vt:lpstr>
      <vt:lpstr>Selecionar5_1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Mirielly Rezende Linzmeyer</dc:creator>
  <cp:lastModifiedBy>Leila Dirlene Allievi Werlang</cp:lastModifiedBy>
  <cp:revision>0</cp:revision>
  <cp:lastPrinted>2020-03-03T18:36:29Z</cp:lastPrinted>
  <dcterms:created xsi:type="dcterms:W3CDTF">1601-01-01T00:00:00Z</dcterms:created>
  <dcterms:modified xsi:type="dcterms:W3CDTF">2024-04-04T13:55:45Z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0x0101000D9C8ED37BAF734A8F16903E8D662CA4</vt:lpwstr>
  </property>
  <property fmtid="{D5CDD505-2E9C-101B-9397-08002B2CF9AE}" pid="3" name="MediaServiceImageTags">
    <vt:lpwstr/>
  </property>
</Properties>
</file>