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ranciele\UNIOESTE\Editais Concorrência\Nova Resolução\"/>
    </mc:Choice>
  </mc:AlternateContent>
  <bookViews>
    <workbookView xWindow="0" yWindow="0" windowWidth="20490" windowHeight="9525" activeTab="4"/>
  </bookViews>
  <sheets>
    <sheet name="Anexo I" sheetId="1" r:id="rId1"/>
    <sheet name="Anexo II" sheetId="2" r:id="rId2"/>
    <sheet name="Anexo III" sheetId="3" r:id="rId3"/>
    <sheet name="Instruções Anexo III" sheetId="5" r:id="rId4"/>
    <sheet name="Anexo IV" sheetId="4" r:id="rId5"/>
    <sheet name="Anexo V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3" l="1"/>
  <c r="D41" i="3"/>
  <c r="G42" i="4" l="1"/>
  <c r="N37" i="4"/>
  <c r="N45" i="4" s="1"/>
  <c r="M37" i="4"/>
  <c r="K40" i="3"/>
  <c r="K39" i="3"/>
  <c r="K38" i="3"/>
  <c r="K37" i="3"/>
  <c r="K36" i="3"/>
  <c r="N28" i="1"/>
  <c r="D40" i="3" s="1"/>
  <c r="H42" i="4" s="1"/>
  <c r="N22" i="1"/>
  <c r="D39" i="3" s="1"/>
  <c r="G21" i="1"/>
  <c r="D37" i="3" s="1"/>
  <c r="N13" i="1"/>
  <c r="D38" i="3" s="1"/>
  <c r="G13" i="1"/>
  <c r="D36" i="3" s="1"/>
  <c r="H36" i="3" l="1"/>
  <c r="H39" i="3"/>
  <c r="J39" i="3" s="1"/>
  <c r="N42" i="4"/>
  <c r="M51" i="4" s="1"/>
  <c r="G35" i="1"/>
  <c r="G12" i="1"/>
  <c r="N35" i="1"/>
  <c r="N12" i="1"/>
  <c r="H40" i="3"/>
  <c r="J40" i="3" s="1"/>
  <c r="H38" i="3"/>
  <c r="J38" i="3" s="1"/>
  <c r="L38" i="3" l="1"/>
  <c r="L40" i="3"/>
  <c r="L39" i="3"/>
  <c r="J36" i="3"/>
  <c r="L36" i="3" s="1"/>
  <c r="H37" i="3"/>
  <c r="J37" i="3" s="1"/>
  <c r="L37" i="3" s="1"/>
  <c r="L41" i="3" l="1"/>
</calcChain>
</file>

<file path=xl/sharedStrings.xml><?xml version="1.0" encoding="utf-8"?>
<sst xmlns="http://schemas.openxmlformats.org/spreadsheetml/2006/main" count="437" uniqueCount="276">
  <si>
    <t>BALANÇO PATRIMONIAL ESTRUTURADO PARA ANÁLISE - BPE</t>
  </si>
  <si>
    <t>Empresa:</t>
  </si>
  <si>
    <t>Contador:</t>
  </si>
  <si>
    <t>CRC:</t>
  </si>
  <si>
    <t>Fone:</t>
  </si>
  <si>
    <t>Ano do exercício social do Balanço Patrimonial ==&gt;</t>
  </si>
  <si>
    <t>CONTAS</t>
  </si>
  <si>
    <t>R$:</t>
  </si>
  <si>
    <t>ATIVO</t>
  </si>
  <si>
    <t>PASSIVO</t>
  </si>
  <si>
    <t xml:space="preserve">  ATIVO CIRCULANTE</t>
  </si>
  <si>
    <t xml:space="preserve">  PASSIVO CIRCULANTE</t>
  </si>
  <si>
    <t xml:space="preserve">    Disponível</t>
  </si>
  <si>
    <t xml:space="preserve">    Empréstimos e Financiamentos a curto prazo</t>
  </si>
  <si>
    <t xml:space="preserve">    Aplicações  Financeiras</t>
  </si>
  <si>
    <t xml:space="preserve">    Fornecedores</t>
  </si>
  <si>
    <t xml:space="preserve">    Clientes</t>
  </si>
  <si>
    <t xml:space="preserve">    Obrigações Trabalhistas e Previdenciárias</t>
  </si>
  <si>
    <t xml:space="preserve">    Estoques</t>
  </si>
  <si>
    <t xml:space="preserve">    Obrigações Tributárias</t>
  </si>
  <si>
    <t xml:space="preserve">    Outros créditos</t>
  </si>
  <si>
    <t xml:space="preserve">    Dividendos e Participações</t>
  </si>
  <si>
    <t xml:space="preserve">    Despesas pagas antecipadamente</t>
  </si>
  <si>
    <t xml:space="preserve">    Outras Obrigações</t>
  </si>
  <si>
    <t xml:space="preserve">    </t>
  </si>
  <si>
    <t xml:space="preserve">    Outros Passivos Circulantes</t>
  </si>
  <si>
    <t xml:space="preserve">  ATIVO NÃO CIRCULANTE</t>
  </si>
  <si>
    <t xml:space="preserve">    Ativo Realizável a Longo Prazo</t>
  </si>
  <si>
    <t xml:space="preserve">  PASSIVO NÃO CIRCULANTE</t>
  </si>
  <si>
    <t xml:space="preserve">    Investimentos</t>
  </si>
  <si>
    <t xml:space="preserve">    Empréstimos e Financiamentos a longo prazo</t>
  </si>
  <si>
    <t xml:space="preserve">    Imobilizado</t>
  </si>
  <si>
    <t xml:space="preserve">    Fornecedores - compromisso a longo prazo</t>
  </si>
  <si>
    <t xml:space="preserve">    Intangível</t>
  </si>
  <si>
    <t xml:space="preserve">    Outras Obrigações a longo prazo</t>
  </si>
  <si>
    <t xml:space="preserve">    Outros Ativos não Circulantes</t>
  </si>
  <si>
    <t xml:space="preserve">  PATRIMÔNIO LÍQUIDO</t>
  </si>
  <si>
    <t xml:space="preserve">    Capital Social Integralizado</t>
  </si>
  <si>
    <t xml:space="preserve">    Reservas de Capital</t>
  </si>
  <si>
    <t xml:space="preserve">    Ajustes de Avaliação Patrimonial - Bens Próprios</t>
  </si>
  <si>
    <t xml:space="preserve">    Reservas de Lucros</t>
  </si>
  <si>
    <t xml:space="preserve">    (-) Ações / Quotas em Tesouraria</t>
  </si>
  <si>
    <t xml:space="preserve">    (-) Prejuízos Acumulados</t>
  </si>
  <si>
    <t>ATIVO TOTAL</t>
  </si>
  <si>
    <t>PASSIVO TOTAL</t>
  </si>
  <si>
    <t>TABELA DE ÍNDICES CONTÁBEIS - TIC</t>
  </si>
  <si>
    <t>ÍNDICE DE AVALIAÇÃO DE CAPACIDADE FINANCEIRA RELATIVA DE LICITANTE - ICFR</t>
  </si>
  <si>
    <r>
      <t>N</t>
    </r>
    <r>
      <rPr>
        <b/>
        <sz val="8"/>
        <rFont val="Arial"/>
        <family val="2"/>
      </rPr>
      <t>º</t>
    </r>
  </si>
  <si>
    <t>DENOMINAÇÃO</t>
  </si>
  <si>
    <t>FORMULAS</t>
  </si>
  <si>
    <t>PESOS</t>
  </si>
  <si>
    <t>LIQUIDEZ CORRENTE</t>
  </si>
  <si>
    <t>LIQUIDEZ GERAL</t>
  </si>
  <si>
    <t>GRAU DE IMOBILIZAÇÃO</t>
  </si>
  <si>
    <t>ENDIVIDAMENTO DE CURTO PRAZO</t>
  </si>
  <si>
    <t>ENDIVIDAMENTO GERAL</t>
  </si>
  <si>
    <t>ÍNDICE DE AVALIAÇÃO DE CAPACIDADE FINANCEIRA ABSOLUTA DE LICITANTE - ICFA</t>
  </si>
  <si>
    <t>ÍNDICE DE QUALIFICAÇÃO ECONÔMICO-FINANCEIRA ABSOLUTA</t>
  </si>
  <si>
    <t>K = 9</t>
  </si>
  <si>
    <t>IDENTIFICAÇÃO DOS TERMOS DAS FÓRMULAS</t>
  </si>
  <si>
    <t xml:space="preserve">K         = </t>
  </si>
  <si>
    <t>Fator de rotação anual do Patrimônio Líquido.</t>
  </si>
  <si>
    <t>AC      =</t>
  </si>
  <si>
    <t>Ativo Circulante</t>
  </si>
  <si>
    <t xml:space="preserve">MCE   = </t>
  </si>
  <si>
    <t>Montante dos Contratos a executar, apurado no quadro "D" do formulário RCL.</t>
  </si>
  <si>
    <t>DA      =</t>
  </si>
  <si>
    <t>Despesas Antecipadas de Curto Prazo</t>
  </si>
  <si>
    <t xml:space="preserve">RLP    =   </t>
  </si>
  <si>
    <t>Ativo Realizável a Longo Prazo</t>
  </si>
  <si>
    <t>PO      =</t>
  </si>
  <si>
    <t>Preço Orçado constante no edital do Certame que interessar ao Licitante.</t>
  </si>
  <si>
    <t>ANC   =</t>
  </si>
  <si>
    <t>Ativo Não Circulante</t>
  </si>
  <si>
    <t>PC      =</t>
  </si>
  <si>
    <t>Passivo Circulante</t>
  </si>
  <si>
    <t xml:space="preserve">n        = </t>
  </si>
  <si>
    <t>Prazo em meses estipulado para a execução das obras e serviços em Licitação.</t>
  </si>
  <si>
    <t xml:space="preserve">PNC   = </t>
  </si>
  <si>
    <t>Passivo Não Circulante</t>
  </si>
  <si>
    <t>PL      =</t>
  </si>
  <si>
    <t>Patrimônio Líquido</t>
  </si>
  <si>
    <t>NOTAS</t>
  </si>
  <si>
    <t>1) A classificação dos grupos de contas deve obedecer as normas emanadas pelo Conselho Federal de Contabilidade.</t>
  </si>
  <si>
    <t xml:space="preserve">2) - As Notas Explicativas integram as Demonstrações Contábeis; </t>
  </si>
  <si>
    <t>3) - O peso dos índices corresponde ao grau de importância que os mesmos tem na avaliação da capacidade financeira rela-</t>
  </si>
  <si>
    <t>tiva de licitantes;</t>
  </si>
  <si>
    <r>
      <t xml:space="preserve">4) - O Índice da Capacidade Financeira Absoluta de Licitante - </t>
    </r>
    <r>
      <rPr>
        <b/>
        <sz val="8"/>
        <rFont val="Arial"/>
        <family val="2"/>
      </rPr>
      <t xml:space="preserve">ICFA, </t>
    </r>
    <r>
      <rPr>
        <sz val="8"/>
        <rFont val="Arial"/>
        <family val="2"/>
      </rPr>
      <t xml:space="preserve">quando igual ou superior a  </t>
    </r>
    <r>
      <rPr>
        <b/>
        <sz val="8"/>
        <rFont val="Arial"/>
        <family val="2"/>
      </rPr>
      <t xml:space="preserve">1,0 (um),  </t>
    </r>
    <r>
      <rPr>
        <sz val="8"/>
        <rFont val="Arial"/>
        <family val="2"/>
      </rPr>
      <t>indica  que a em-</t>
    </r>
  </si>
  <si>
    <t>presa tem Capacidade Financeira Absoluta para participar do certame, para as empresas do ramo de construção.</t>
  </si>
  <si>
    <r>
      <t xml:space="preserve">5) - O valor de </t>
    </r>
    <r>
      <rPr>
        <b/>
        <sz val="8"/>
        <rFont val="Arial"/>
        <family val="2"/>
      </rPr>
      <t xml:space="preserve">"K" </t>
    </r>
    <r>
      <rPr>
        <sz val="8"/>
        <rFont val="Arial"/>
        <family val="2"/>
      </rPr>
      <t>é 9</t>
    </r>
    <r>
      <rPr>
        <b/>
        <sz val="8"/>
        <rFont val="Arial"/>
        <family val="2"/>
      </rPr>
      <t xml:space="preserve"> (Nove)</t>
    </r>
    <r>
      <rPr>
        <sz val="8"/>
        <rFont val="Arial"/>
        <family val="2"/>
      </rPr>
      <t xml:space="preserve"> e corresponde à rotação anual máxima do Patrimônio Líquido, calculada com base na receita</t>
    </r>
  </si>
  <si>
    <t>operacional líquida, de uma amostra de empresas do ramo de construção.</t>
  </si>
  <si>
    <t>IDENTIFICAÇÃO DO PROCESSO</t>
  </si>
  <si>
    <t>Número</t>
  </si>
  <si>
    <t>Folha</t>
  </si>
  <si>
    <t>ANÁLISE CONTÁBIL DA CAPACIDADE FINANCEIRA RELATIVA DE LICITANTE - ICFR</t>
  </si>
  <si>
    <t>A</t>
  </si>
  <si>
    <t>IDENTIFICAÇÃO DO EDITAL</t>
  </si>
  <si>
    <t>NOME DO LICITADOR</t>
  </si>
  <si>
    <t>NÚMERO</t>
  </si>
  <si>
    <t>MODALIDADE</t>
  </si>
  <si>
    <t>DATA</t>
  </si>
  <si>
    <t>B</t>
  </si>
  <si>
    <t>IDENTIFICAÇÃO DO LICITANTE</t>
  </si>
  <si>
    <t>FIRMA OU RAZÃO SOCIAL:</t>
  </si>
  <si>
    <t>CAD-ICMS</t>
  </si>
  <si>
    <t>CNPJ:</t>
  </si>
  <si>
    <t>ATIVIDADE PRINCIPAL:</t>
  </si>
  <si>
    <t>CNAE</t>
  </si>
  <si>
    <t>SE</t>
  </si>
  <si>
    <t>ENDEREÇO (rua, avenida, praça, etc.)</t>
  </si>
  <si>
    <t>NUMERO</t>
  </si>
  <si>
    <t>CONJ.</t>
  </si>
  <si>
    <t>CEP</t>
  </si>
  <si>
    <t>NOME DO REPRESENTANTE LEGAL:</t>
  </si>
  <si>
    <t>TELEFONE:</t>
  </si>
  <si>
    <t>PERIODO DO BALANÇO APRESENTADO</t>
  </si>
  <si>
    <t>DATA DO BALANÇO ANUAL</t>
  </si>
  <si>
    <t>Nº LIVRO DIÁRIO</t>
  </si>
  <si>
    <t>Nº DO REGISTRO</t>
  </si>
  <si>
    <t>C</t>
  </si>
  <si>
    <t>IDENTIFICAÇÃO DO CONTABILISTA</t>
  </si>
  <si>
    <t>NOME:</t>
  </si>
  <si>
    <t>N° REGISTRO NO CRC</t>
  </si>
  <si>
    <t>TELEFONE</t>
  </si>
  <si>
    <t>D</t>
  </si>
  <si>
    <t>IDENTIFICAÇÃO DA AUDITORIA</t>
  </si>
  <si>
    <t>REGISTRO NA CVM</t>
  </si>
  <si>
    <t>N° DO REGISTRO NO CRC</t>
  </si>
  <si>
    <t>E</t>
  </si>
  <si>
    <t>ITENS DO BALANÇO PATRIMONIAL</t>
  </si>
  <si>
    <t>F</t>
  </si>
  <si>
    <t>DEMONSTRAÇÃO DA ANÁLISE FINANCEIRA DO LICITANTE</t>
  </si>
  <si>
    <t>R$</t>
  </si>
  <si>
    <t>INDICE</t>
  </si>
  <si>
    <t>VALOR</t>
  </si>
  <si>
    <t>NOTA</t>
  </si>
  <si>
    <t>PESO</t>
  </si>
  <si>
    <t>NP</t>
  </si>
  <si>
    <t>ATIVO CIRCULANTE (AC)</t>
  </si>
  <si>
    <t>ILC</t>
  </si>
  <si>
    <t>ATIVO NÃO CIRCULANTE (ANC)</t>
  </si>
  <si>
    <t>ILG</t>
  </si>
  <si>
    <t>PASSIVO CIRCULANTE (PC)</t>
  </si>
  <si>
    <t>IGI</t>
  </si>
  <si>
    <t>PASSIVO NÃO CIRCULANTE (PNC)</t>
  </si>
  <si>
    <t>IEC</t>
  </si>
  <si>
    <t>PATRIMÔNIO LÍQUIDO (PL)</t>
  </si>
  <si>
    <t>IEG</t>
  </si>
  <si>
    <t>REALIZÁVEL A LONGO PRAZO (RLP)</t>
  </si>
  <si>
    <t>NFR</t>
  </si>
  <si>
    <r>
      <t>NOTA FINAL DA CAPACIDADE FINANCEIRA RELATIVA</t>
    </r>
    <r>
      <rPr>
        <b/>
        <sz val="8"/>
        <color rgb="FFFF0000"/>
        <rFont val="Arial"/>
        <family val="2"/>
      </rPr>
      <t xml:space="preserve"> (nota mínima 2,0)</t>
    </r>
    <r>
      <rPr>
        <b/>
        <sz val="8"/>
        <rFont val="Arial"/>
        <family val="2"/>
      </rPr>
      <t xml:space="preserve"> = Σ NP</t>
    </r>
  </si>
  <si>
    <t>DESPESAS ANTECIPADAS (DA)</t>
  </si>
  <si>
    <t>G</t>
  </si>
  <si>
    <t>RESULTADO DA ANÁLISE:</t>
  </si>
  <si>
    <t>H</t>
  </si>
  <si>
    <t>IDENTIFICAÇÃO DO SERVIDOR PÚBLICO</t>
  </si>
  <si>
    <t>MATRÍCULA:</t>
  </si>
  <si>
    <t>I</t>
  </si>
  <si>
    <t xml:space="preserve">          O representante legal da empresa licitante e o contador ou técnico em contabilidade declaram, sob as penas da Lei, que as informações prestadas neste formulário são a expressão da verdade, bem como autorizam o licitador, por si ou por outrem e a qualquer tempo, examinar os livros e os documentos relativos à escrituração contábil, para confrontação dos dados aqui demonstrados.</t>
  </si>
  <si>
    <t>LICITANTE</t>
  </si>
  <si>
    <t>CONTADOR OU TÉCNICO EM CONTABILIDADE</t>
  </si>
  <si>
    <t>LICITADOR</t>
  </si>
  <si>
    <t>DATA:</t>
  </si>
  <si>
    <t>INSTRUÇÕES DE PREENCHIMENTO DO FORMULÁRIO DE  ANÁLISE CONTÁBIL DA CAPACIDADE FINANCEIRA RELATIVA DE LICITANTES - ICFR- do ANEXO III</t>
  </si>
  <si>
    <t xml:space="preserve">   Este formulário deverá ser preenchido sem rasuras, pelo licitante (quadros de “A à F" e pelo licitador (quadros "G e H").</t>
  </si>
  <si>
    <t>QUADRO F - DEMONSTRAÇÃO DA ANÁLISE FINANCEIRA DO LICITANTE</t>
  </si>
  <si>
    <r>
      <rPr>
        <b/>
        <sz val="9"/>
        <color theme="1"/>
        <rFont val="Arial"/>
        <family val="2"/>
      </rPr>
      <t>Valor</t>
    </r>
    <r>
      <rPr>
        <sz val="9"/>
        <color theme="1"/>
        <rFont val="Arial"/>
        <family val="2"/>
      </rPr>
      <t>: Será calculado automaticamente nos campos desta coluna, o resultado das seguintes divisões:</t>
    </r>
  </si>
  <si>
    <t>QUADRO A - IDENTIFICAÇÃO DO EDITAL</t>
  </si>
  <si>
    <r>
      <rPr>
        <b/>
        <sz val="9"/>
        <color theme="1"/>
        <rFont val="Arial"/>
        <family val="2"/>
      </rPr>
      <t>Código</t>
    </r>
    <r>
      <rPr>
        <sz val="9"/>
        <color theme="1"/>
        <rFont val="Arial"/>
        <family val="2"/>
      </rPr>
      <t>: Informar o código do órgão licitador, conforme a codificação da   Lei Orçamentária anual.</t>
    </r>
  </si>
  <si>
    <t>ILC = (AC - DA) ÷ PC</t>
  </si>
  <si>
    <t>ILG = (AC - DA + RLP) ÷ (PC + PNC)</t>
  </si>
  <si>
    <r>
      <rPr>
        <b/>
        <sz val="9"/>
        <color theme="1"/>
        <rFont val="Arial"/>
        <family val="2"/>
      </rPr>
      <t>Nome do Licitador</t>
    </r>
    <r>
      <rPr>
        <sz val="9"/>
        <color theme="1"/>
        <rFont val="Arial"/>
        <family val="2"/>
      </rPr>
      <t>: Informar o nome do órgão ou entidade que está realizando a licitação.</t>
    </r>
  </si>
  <si>
    <t>IGI = (ANC - RLP) ÷ (PL - DA)</t>
  </si>
  <si>
    <t>IEC = PC ÷ (PL - DA)</t>
  </si>
  <si>
    <r>
      <rPr>
        <b/>
        <sz val="9"/>
        <color theme="1"/>
        <rFont val="Arial"/>
        <family val="2"/>
      </rPr>
      <t>Número</t>
    </r>
    <r>
      <rPr>
        <sz val="9"/>
        <color theme="1"/>
        <rFont val="Arial"/>
        <family val="2"/>
      </rPr>
      <t>: Informar o número do instrumento licitatório.</t>
    </r>
  </si>
  <si>
    <t>IEG = (PC + PNC) ÷ (PL - DA)</t>
  </si>
  <si>
    <r>
      <rPr>
        <b/>
        <sz val="9"/>
        <color theme="1"/>
        <rFont val="Arial"/>
        <family val="2"/>
      </rPr>
      <t>Modalidade</t>
    </r>
    <r>
      <rPr>
        <sz val="9"/>
        <color theme="1"/>
        <rFont val="Arial"/>
        <family val="2"/>
      </rPr>
      <t>: Informar a modalidade da licitação.</t>
    </r>
  </si>
  <si>
    <r>
      <t xml:space="preserve">Nota: </t>
    </r>
    <r>
      <rPr>
        <sz val="9"/>
        <color theme="1"/>
        <rFont val="Arial"/>
        <family val="2"/>
      </rPr>
      <t>Na planilha será incluída automaticamente do Anexo V a nota que corresponder ao decil que se enquadrar o valor de cada índice (Tabela de Índices-Padrão).</t>
    </r>
  </si>
  <si>
    <r>
      <rPr>
        <b/>
        <sz val="9"/>
        <color theme="1"/>
        <rFont val="Arial"/>
        <family val="2"/>
      </rPr>
      <t>Data</t>
    </r>
    <r>
      <rPr>
        <sz val="9"/>
        <color theme="1"/>
        <rFont val="Arial"/>
        <family val="2"/>
      </rPr>
      <t>: Informar a data de publicação do edital.</t>
    </r>
  </si>
  <si>
    <t>QUADRO B - IDENTIFICAÇÃO DO LICITANTE</t>
  </si>
  <si>
    <r>
      <rPr>
        <b/>
        <sz val="9"/>
        <color theme="1"/>
        <rFont val="Arial"/>
        <family val="2"/>
      </rPr>
      <t>CNPJ/MF</t>
    </r>
    <r>
      <rPr>
        <sz val="9"/>
        <color theme="1"/>
        <rFont val="Arial"/>
        <family val="2"/>
      </rPr>
      <t>: Informar o nº do CNPJ inscrito no Ministério da Fazenda.</t>
    </r>
  </si>
  <si>
    <r>
      <rPr>
        <b/>
        <sz val="9"/>
        <color theme="1"/>
        <rFont val="Arial"/>
        <family val="2"/>
      </rPr>
      <t>Atividade Principal</t>
    </r>
    <r>
      <rPr>
        <sz val="9"/>
        <color theme="1"/>
        <rFont val="Arial"/>
        <family val="2"/>
      </rPr>
      <t>: Informar a descrição da atividade Principal.</t>
    </r>
  </si>
  <si>
    <r>
      <rPr>
        <b/>
        <sz val="9"/>
        <color theme="1"/>
        <rFont val="Arial"/>
        <family val="2"/>
      </rPr>
      <t>CNAE</t>
    </r>
    <r>
      <rPr>
        <sz val="9"/>
        <color theme="1"/>
        <rFont val="Arial"/>
        <family val="2"/>
      </rPr>
      <t>: Informar o código de Classificação da Atividade Principal.</t>
    </r>
  </si>
  <si>
    <r>
      <rPr>
        <b/>
        <sz val="9"/>
        <color theme="1"/>
        <rFont val="Arial"/>
        <family val="2"/>
      </rPr>
      <t>NP</t>
    </r>
    <r>
      <rPr>
        <sz val="9"/>
        <color theme="1"/>
        <rFont val="Arial"/>
        <family val="2"/>
      </rPr>
      <t xml:space="preserve"> = Nota Ponderada: É o produto da multiplicação do campo Nota pelo campo Peso.</t>
    </r>
  </si>
  <si>
    <r>
      <rPr>
        <b/>
        <sz val="9"/>
        <color theme="1"/>
        <rFont val="Arial"/>
        <family val="2"/>
      </rPr>
      <t>SE</t>
    </r>
    <r>
      <rPr>
        <sz val="9"/>
        <color theme="1"/>
        <rFont val="Arial"/>
        <family val="2"/>
      </rPr>
      <t>: Informar a Letra da seção de atividades econômicas que o licitante estiver enquadrado.</t>
    </r>
  </si>
  <si>
    <r>
      <rPr>
        <b/>
        <sz val="9"/>
        <color theme="1"/>
        <rFont val="Arial"/>
        <family val="2"/>
      </rPr>
      <t>NFR</t>
    </r>
    <r>
      <rPr>
        <sz val="9"/>
        <color theme="1"/>
        <rFont val="Arial"/>
        <family val="2"/>
      </rPr>
      <t>: É o somatório da Nota Ponderada de todos os Índices (campos de um a cinco).</t>
    </r>
  </si>
  <si>
    <r>
      <rPr>
        <b/>
        <sz val="9"/>
        <color theme="1"/>
        <rFont val="Arial"/>
        <family val="2"/>
      </rPr>
      <t>FIRMA/RAZÃO SOCIAL</t>
    </r>
    <r>
      <rPr>
        <sz val="9"/>
        <color theme="1"/>
        <rFont val="Arial"/>
        <family val="2"/>
      </rPr>
      <t>: Informar o nome da empresa Licitante.</t>
    </r>
  </si>
  <si>
    <t>REGRAS ESPECIAIS DE FIXAÇÃO DA NOTA DOS INDICES:</t>
  </si>
  <si>
    <r>
      <rPr>
        <b/>
        <sz val="9"/>
        <color theme="1"/>
        <rFont val="Arial"/>
        <family val="2"/>
      </rPr>
      <t>CNPJ</t>
    </r>
    <r>
      <rPr>
        <sz val="9"/>
        <color theme="1"/>
        <rFont val="Arial"/>
        <family val="2"/>
      </rPr>
      <t>: Informar o número do CNPJ</t>
    </r>
  </si>
  <si>
    <r>
      <rPr>
        <b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Exceto o Patrimônio Líquido, nenhum grupo de contas poderá apresentar valor negativo, e se isso ocorrer, o balanço não será aceito.</t>
    </r>
  </si>
  <si>
    <r>
      <rPr>
        <b/>
        <sz val="9"/>
        <color theme="1"/>
        <rFont val="Arial"/>
        <family val="2"/>
      </rPr>
      <t>CADE ICMS</t>
    </r>
    <r>
      <rPr>
        <sz val="9"/>
        <color theme="1"/>
        <rFont val="Arial"/>
        <family val="2"/>
      </rPr>
      <t>: Informar o número da Inscrição no Cadastro do ICMS.</t>
    </r>
  </si>
  <si>
    <r>
      <rPr>
        <b/>
        <sz val="9"/>
        <color theme="1"/>
        <rFont val="Arial"/>
        <family val="2"/>
      </rPr>
      <t>Endereço</t>
    </r>
    <r>
      <rPr>
        <sz val="9"/>
        <color theme="1"/>
        <rFont val="Arial"/>
        <family val="2"/>
      </rPr>
      <t>: Informar o endereço completo do licitante.</t>
    </r>
  </si>
  <si>
    <r>
      <rPr>
        <b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No cálculo dos índices de Liquidez, quando ocorrer a expressão</t>
    </r>
    <r>
      <rPr>
        <b/>
        <sz val="9"/>
        <color theme="1"/>
        <rFont val="Arial"/>
        <family val="2"/>
      </rPr>
      <t xml:space="preserve"> (X/0)</t>
    </r>
    <r>
      <rPr>
        <sz val="9"/>
        <color theme="1"/>
        <rFont val="Arial"/>
        <family val="2"/>
      </rPr>
      <t xml:space="preserve"> ou </t>
    </r>
    <r>
      <rPr>
        <b/>
        <sz val="9"/>
        <color theme="1"/>
        <rFont val="Arial"/>
        <family val="2"/>
      </rPr>
      <t>(0/X)</t>
    </r>
    <r>
      <rPr>
        <sz val="9"/>
        <color theme="1"/>
        <rFont val="Arial"/>
        <family val="2"/>
      </rPr>
      <t xml:space="preserve">, a nota do índice será igual a </t>
    </r>
    <r>
      <rPr>
        <b/>
        <sz val="9"/>
        <color theme="1"/>
        <rFont val="Arial"/>
        <family val="2"/>
      </rPr>
      <t xml:space="preserve">dez </t>
    </r>
    <r>
      <rPr>
        <sz val="9"/>
        <color theme="1"/>
        <rFont val="Arial"/>
        <family val="2"/>
      </rPr>
      <t xml:space="preserve">ou </t>
    </r>
    <r>
      <rPr>
        <b/>
        <sz val="9"/>
        <color theme="1"/>
        <rFont val="Arial"/>
        <family val="2"/>
      </rPr>
      <t>zero</t>
    </r>
    <r>
      <rPr>
        <sz val="9"/>
        <color theme="1"/>
        <rFont val="Arial"/>
        <family val="2"/>
      </rPr>
      <t xml:space="preserve"> respectivamente.</t>
    </r>
  </si>
  <si>
    <r>
      <rPr>
        <b/>
        <sz val="9"/>
        <color theme="1"/>
        <rFont val="Arial"/>
        <family val="2"/>
      </rPr>
      <t>Nome do Representante Legal</t>
    </r>
    <r>
      <rPr>
        <sz val="9"/>
        <color theme="1"/>
        <rFont val="Arial"/>
        <family val="2"/>
      </rPr>
      <t>: Informar o nome completo (caso houver).</t>
    </r>
  </si>
  <si>
    <r>
      <rPr>
        <b/>
        <sz val="9"/>
        <color theme="1"/>
        <rFont val="Arial"/>
        <family val="2"/>
      </rPr>
      <t>Fone</t>
    </r>
    <r>
      <rPr>
        <sz val="9"/>
        <color theme="1"/>
        <rFont val="Arial"/>
        <family val="2"/>
      </rPr>
      <t>: Informar o número do telefone para contatos.</t>
    </r>
  </si>
  <si>
    <r>
      <rPr>
        <b/>
        <sz val="9"/>
        <color theme="1"/>
        <rFont val="Arial"/>
        <family val="2"/>
      </rPr>
      <t>3)</t>
    </r>
    <r>
      <rPr>
        <sz val="9"/>
        <color theme="1"/>
        <rFont val="Arial"/>
        <family val="2"/>
      </rPr>
      <t xml:space="preserve"> No cálculo dos índices de endividamento e de imobilização, quando ocorrer a expressão </t>
    </r>
    <r>
      <rPr>
        <b/>
        <sz val="9"/>
        <color theme="1"/>
        <rFont val="Arial"/>
        <family val="2"/>
      </rPr>
      <t xml:space="preserve">(X/0) </t>
    </r>
    <r>
      <rPr>
        <sz val="9"/>
        <color theme="1"/>
        <rFont val="Arial"/>
        <family val="2"/>
      </rPr>
      <t xml:space="preserve">ou </t>
    </r>
    <r>
      <rPr>
        <b/>
        <sz val="9"/>
        <color theme="1"/>
        <rFont val="Arial"/>
        <family val="2"/>
      </rPr>
      <t xml:space="preserve">(0/x), </t>
    </r>
    <r>
      <rPr>
        <sz val="9"/>
        <color theme="1"/>
        <rFont val="Arial"/>
        <family val="2"/>
      </rPr>
      <t>a nota do índice será igual a</t>
    </r>
    <r>
      <rPr>
        <b/>
        <sz val="9"/>
        <color theme="1"/>
        <rFont val="Arial"/>
        <family val="2"/>
      </rPr>
      <t xml:space="preserve"> zero</t>
    </r>
    <r>
      <rPr>
        <sz val="9"/>
        <color theme="1"/>
        <rFont val="Arial"/>
        <family val="2"/>
      </rPr>
      <t xml:space="preserve"> ou</t>
    </r>
    <r>
      <rPr>
        <b/>
        <sz val="9"/>
        <color theme="1"/>
        <rFont val="Arial"/>
        <family val="2"/>
      </rPr>
      <t xml:space="preserve"> dez</t>
    </r>
    <r>
      <rPr>
        <sz val="9"/>
        <color theme="1"/>
        <rFont val="Arial"/>
        <family val="2"/>
      </rPr>
      <t xml:space="preserve"> respectivamente. Entretanto, quando o denominador, que é o Patrimônio Líquido Ajustado, for negativo, a nota do índice será </t>
    </r>
    <r>
      <rPr>
        <b/>
        <sz val="9"/>
        <color theme="1"/>
        <rFont val="Arial"/>
        <family val="2"/>
      </rPr>
      <t>sempre zero</t>
    </r>
    <r>
      <rPr>
        <sz val="9"/>
        <color theme="1"/>
        <rFont val="Arial"/>
        <family val="2"/>
      </rPr>
      <t>.</t>
    </r>
  </si>
  <si>
    <r>
      <rPr>
        <b/>
        <sz val="9"/>
        <color theme="1"/>
        <rFont val="Arial"/>
        <family val="2"/>
      </rPr>
      <t>Balanço Apresentado</t>
    </r>
    <r>
      <rPr>
        <sz val="9"/>
        <color theme="1"/>
        <rFont val="Arial"/>
        <family val="2"/>
      </rPr>
      <t>: Informar o período das demonstrações contábeis (exercício social)</t>
    </r>
  </si>
  <si>
    <r>
      <rPr>
        <b/>
        <sz val="9"/>
        <color theme="1"/>
        <rFont val="Arial"/>
        <family val="2"/>
      </rPr>
      <t>Data do Balanço Anual</t>
    </r>
    <r>
      <rPr>
        <sz val="9"/>
        <color theme="1"/>
        <rFont val="Arial"/>
        <family val="2"/>
      </rPr>
      <t>: Informar a data prevista no ato de constituição da empresa</t>
    </r>
  </si>
  <si>
    <r>
      <rPr>
        <b/>
        <sz val="9"/>
        <color theme="1"/>
        <rFont val="Arial"/>
        <family val="2"/>
      </rPr>
      <t>Nº do Livro Diário</t>
    </r>
    <r>
      <rPr>
        <sz val="9"/>
        <color theme="1"/>
        <rFont val="Arial"/>
        <family val="2"/>
      </rPr>
      <t>: Informar o número do Livro Diário das demonstrações contábeis.</t>
    </r>
  </si>
  <si>
    <r>
      <rPr>
        <b/>
        <sz val="9"/>
        <color theme="1"/>
        <rFont val="Arial"/>
        <family val="2"/>
      </rPr>
      <t>4)</t>
    </r>
    <r>
      <rPr>
        <sz val="9"/>
        <color theme="1"/>
        <rFont val="Arial"/>
        <family val="2"/>
      </rPr>
      <t xml:space="preserve"> X = qualquer valor positivo.</t>
    </r>
  </si>
  <si>
    <r>
      <rPr>
        <b/>
        <sz val="9"/>
        <color theme="1"/>
        <rFont val="Arial"/>
        <family val="2"/>
      </rPr>
      <t>5)</t>
    </r>
    <r>
      <rPr>
        <sz val="9"/>
        <color theme="1"/>
        <rFont val="Arial"/>
        <family val="2"/>
      </rPr>
      <t xml:space="preserve"> As expressões </t>
    </r>
    <r>
      <rPr>
        <b/>
        <sz val="9"/>
        <color theme="1"/>
        <rFont val="Arial"/>
        <family val="2"/>
      </rPr>
      <t xml:space="preserve">(X/0) </t>
    </r>
    <r>
      <rPr>
        <sz val="9"/>
        <color theme="1"/>
        <rFont val="Arial"/>
        <family val="2"/>
      </rPr>
      <t xml:space="preserve">ou </t>
    </r>
    <r>
      <rPr>
        <b/>
        <sz val="9"/>
        <color theme="1"/>
        <rFont val="Arial"/>
        <family val="2"/>
      </rPr>
      <t xml:space="preserve">(0/X) </t>
    </r>
    <r>
      <rPr>
        <sz val="9"/>
        <color theme="1"/>
        <rFont val="Arial"/>
        <family val="2"/>
      </rPr>
      <t>simbolizam os elementos das fórmulas definidas no Anexo II.</t>
    </r>
  </si>
  <si>
    <r>
      <rPr>
        <b/>
        <sz val="9"/>
        <color theme="1"/>
        <rFont val="Arial"/>
        <family val="2"/>
      </rPr>
      <t>Nº do Registro</t>
    </r>
    <r>
      <rPr>
        <sz val="9"/>
        <color theme="1"/>
        <rFont val="Arial"/>
        <family val="2"/>
      </rPr>
      <t>: Informar o nº de registro do diário no órgão competente.</t>
    </r>
  </si>
  <si>
    <t>QUADRO G – RESULTADO DA ANÁLISE</t>
  </si>
  <si>
    <t>QUADRO C - IDENTIFICAÇÃO DO CONTABILISTA</t>
  </si>
  <si>
    <r>
      <rPr>
        <b/>
        <sz val="9"/>
        <color theme="1"/>
        <rFont val="Arial"/>
        <family val="2"/>
      </rPr>
      <t>O LICITADOR</t>
    </r>
    <r>
      <rPr>
        <sz val="9"/>
        <color theme="1"/>
        <rFont val="Arial"/>
        <family val="2"/>
      </rPr>
      <t xml:space="preserve">, após conferir os dados deste formulário em confrontação com as demonstrações contábeis, deverá anotar por extenso no espaço do </t>
    </r>
    <r>
      <rPr>
        <b/>
        <sz val="9"/>
        <color theme="1"/>
        <rFont val="Arial"/>
        <family val="2"/>
      </rPr>
      <t xml:space="preserve">Quadro </t>
    </r>
    <r>
      <rPr>
        <b/>
        <i/>
        <sz val="9"/>
        <color theme="1"/>
        <rFont val="Arial"/>
        <family val="2"/>
      </rPr>
      <t>"G"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o resultado da ANÁLISE CONTÁBIL DE QUALIFICAÇÃO ECONÔMICO-FINANCEIRA DO LICITANTE, </t>
    </r>
    <r>
      <rPr>
        <b/>
        <sz val="9"/>
        <color theme="1"/>
        <rFont val="Arial"/>
        <family val="2"/>
      </rPr>
      <t>HABILITADO</t>
    </r>
    <r>
      <rPr>
        <sz val="9"/>
        <color theme="1"/>
        <rFont val="Arial"/>
        <family val="2"/>
      </rPr>
      <t xml:space="preserve"> ou </t>
    </r>
    <r>
      <rPr>
        <b/>
        <sz val="9"/>
        <color theme="1"/>
        <rFont val="Arial"/>
        <family val="2"/>
      </rPr>
      <t>NÃO HABILITADO</t>
    </r>
    <r>
      <rPr>
        <sz val="9"/>
        <color theme="1"/>
        <rFont val="Arial"/>
        <family val="2"/>
      </rPr>
      <t>, obedecendo ao critério de julgamento definido no Decreto que institui estas normas.</t>
    </r>
  </si>
  <si>
    <r>
      <rPr>
        <b/>
        <sz val="9"/>
        <color theme="1"/>
        <rFont val="Arial"/>
        <family val="2"/>
      </rPr>
      <t>Nome</t>
    </r>
    <r>
      <rPr>
        <sz val="9"/>
        <color theme="1"/>
        <rFont val="Arial"/>
        <family val="2"/>
      </rPr>
      <t>: Informar o nome do profissional responsável pelas informações contábeis do licitante.</t>
    </r>
  </si>
  <si>
    <r>
      <rPr>
        <b/>
        <sz val="9"/>
        <color theme="1"/>
        <rFont val="Arial"/>
        <family val="2"/>
      </rPr>
      <t>Nº do registro no CRC</t>
    </r>
    <r>
      <rPr>
        <sz val="9"/>
        <color theme="1"/>
        <rFont val="Arial"/>
        <family val="2"/>
      </rPr>
      <t>: Informar o número de registro no Conselho Regional de Contabilidade.</t>
    </r>
  </si>
  <si>
    <r>
      <rPr>
        <b/>
        <sz val="9"/>
        <color theme="1"/>
        <rFont val="Arial"/>
        <family val="2"/>
      </rPr>
      <t>Fone</t>
    </r>
    <r>
      <rPr>
        <sz val="9"/>
        <color theme="1"/>
        <rFont val="Arial"/>
        <family val="2"/>
      </rPr>
      <t>: Informar o Telefone de Contato.</t>
    </r>
  </si>
  <si>
    <r>
      <rPr>
        <b/>
        <sz val="9"/>
        <color theme="1"/>
        <rFont val="Arial"/>
        <family val="2"/>
      </rPr>
      <t>Endereço</t>
    </r>
    <r>
      <rPr>
        <sz val="9"/>
        <color theme="1"/>
        <rFont val="Arial"/>
        <family val="2"/>
      </rPr>
      <t>: Informar o endereço comercial completo do Contabilista.</t>
    </r>
  </si>
  <si>
    <t>QUADRO H – IDENTIFICAÇÃO DO SERVIDOR PÚBLICO</t>
  </si>
  <si>
    <t>QUADRO D - IDENTIFICAÇÃO DA AUDITORIA (SE FOR O CASO)</t>
  </si>
  <si>
    <r>
      <rPr>
        <b/>
        <sz val="9"/>
        <color theme="1"/>
        <rFont val="Arial"/>
        <family val="2"/>
      </rPr>
      <t>Nome</t>
    </r>
    <r>
      <rPr>
        <sz val="9"/>
        <color theme="1"/>
        <rFont val="Arial"/>
        <family val="2"/>
      </rPr>
      <t>: informar o nome do servidor, designado pelo licitador para examinar os dados deste formulário e determinar o resultado da análise.</t>
    </r>
  </si>
  <si>
    <r>
      <rPr>
        <b/>
        <sz val="9"/>
        <color theme="1"/>
        <rFont val="Arial"/>
        <family val="2"/>
      </rPr>
      <t>Nome</t>
    </r>
    <r>
      <rPr>
        <sz val="9"/>
        <color theme="1"/>
        <rFont val="Arial"/>
        <family val="2"/>
      </rPr>
      <t>: Informar o nome do auditor, se as DC's forem auditadas por Auditoria Independente.</t>
    </r>
  </si>
  <si>
    <r>
      <rPr>
        <b/>
        <sz val="9"/>
        <color theme="1"/>
        <rFont val="Arial"/>
        <family val="2"/>
      </rPr>
      <t>Matrícula</t>
    </r>
    <r>
      <rPr>
        <sz val="9"/>
        <color theme="1"/>
        <rFont val="Arial"/>
        <family val="2"/>
      </rPr>
      <t>: informar o número da matrícula do servidor.</t>
    </r>
  </si>
  <si>
    <r>
      <rPr>
        <b/>
        <sz val="9"/>
        <color theme="1"/>
        <rFont val="Arial"/>
        <family val="2"/>
      </rPr>
      <t>Nº do Registro no CRC</t>
    </r>
    <r>
      <rPr>
        <sz val="9"/>
        <color theme="1"/>
        <rFont val="Arial"/>
        <family val="2"/>
      </rPr>
      <t>: informar o número completo.</t>
    </r>
  </si>
  <si>
    <t>QUADRO I – DECLARAÇÃO E ASSINATURAS</t>
  </si>
  <si>
    <t>QUADRO E - BALANÇO PATRIMONIAL REESTRUTURADO</t>
  </si>
  <si>
    <r>
      <rPr>
        <b/>
        <sz val="9"/>
        <color theme="1"/>
        <rFont val="Arial"/>
        <family val="2"/>
      </rPr>
      <t>Assinam o formulário</t>
    </r>
    <r>
      <rPr>
        <sz val="9"/>
        <color theme="1"/>
        <rFont val="Arial"/>
        <family val="2"/>
      </rPr>
      <t>: o representante legal da empresa licitante, o contador ou técnico em contabilidade e o servidor público.</t>
    </r>
  </si>
  <si>
    <r>
      <rPr>
        <b/>
        <sz val="9"/>
        <color theme="1"/>
        <rFont val="Arial"/>
        <family val="2"/>
      </rPr>
      <t>Coluna R$</t>
    </r>
    <r>
      <rPr>
        <sz val="9"/>
        <color theme="1"/>
        <rFont val="Arial"/>
        <family val="2"/>
      </rPr>
      <t xml:space="preserve">: Os itens 1 a 7 são puxados automaticamente, por meio de fórmulas de integração, do Balanço Patrimonial informado no Anexo I. </t>
    </r>
  </si>
  <si>
    <t>DADOS GERAIS</t>
  </si>
  <si>
    <t>NÚMERO DO EDITAL</t>
  </si>
  <si>
    <t>NUMERO DO PROCESSO</t>
  </si>
  <si>
    <t>DATA BASE</t>
  </si>
  <si>
    <t>FOLHA</t>
  </si>
  <si>
    <t>FIRMA/RAZÃO SOCIAL DO LICITANTE</t>
  </si>
  <si>
    <t>DETALHAMENTO DOS CONTRATOS</t>
  </si>
  <si>
    <t>DESCRIÇÃO DO OBJETO:</t>
  </si>
  <si>
    <r>
      <t xml:space="preserve">Nº DO CONTRATO </t>
    </r>
    <r>
      <rPr>
        <sz val="8"/>
        <color theme="1"/>
        <rFont val="Calibri"/>
        <family val="2"/>
      </rPr>
      <t>→</t>
    </r>
  </si>
  <si>
    <t>FONE →</t>
  </si>
  <si>
    <t>PARTICIPAÇÃO</t>
  </si>
  <si>
    <t>PERÍODO DE EXECUÇÃO</t>
  </si>
  <si>
    <t>SALDO DO CONTRATO A EXECUTAR EM R$:</t>
  </si>
  <si>
    <t>INÍCIO</t>
  </si>
  <si>
    <t>FIM</t>
  </si>
  <si>
    <t>ATÉ O FINAL DO PRAZO</t>
  </si>
  <si>
    <t>NO PERÍODO BASE</t>
  </si>
  <si>
    <t>NOME DO CONTRATANTE:</t>
  </si>
  <si>
    <t xml:space="preserve">MCE = MONTANTE DOS CONTRATOS A EXECUTAR </t>
  </si>
  <si>
    <t>DEMONSTRAÇÃO DO INDICE DA CAPACIDADE FINANCEIRA ABSOLUTA - ICFA</t>
  </si>
  <si>
    <t xml:space="preserve">VALORES EM R$ </t>
  </si>
  <si>
    <t>CFAT = CAPACIDADE FINANCEIRA ABSOLUTA TOTAL</t>
  </si>
  <si>
    <t>K</t>
  </si>
  <si>
    <t>PL = R$:</t>
  </si>
  <si>
    <t xml:space="preserve"> prazo da obra no campo abaixo </t>
  </si>
  <si>
    <t>meses</t>
  </si>
  <si>
    <r>
      <t>MCE = MONTANTE DOS SALDOS DOS CONTRATOS A EXECUTAR NO PERIODO BASE (</t>
    </r>
    <r>
      <rPr>
        <sz val="10"/>
        <rFont val="Arial"/>
        <family val="2"/>
      </rPr>
      <t>transportar do quadro "C" deste formulário)</t>
    </r>
  </si>
  <si>
    <r>
      <t xml:space="preserve">PO = PREÇO ORÇADO PELO LICITADOR PARA A EXECUÇÃO DAS OBRAS E SERVIÇOS EM LICITAÇÃO                                          </t>
    </r>
    <r>
      <rPr>
        <b/>
        <sz val="11"/>
        <color rgb="FFFF0000"/>
        <rFont val="Arial"/>
        <family val="2"/>
      </rPr>
      <t xml:space="preserve"> ( Preencher com o valor orçado da obra conforme consta no Edital )</t>
    </r>
  </si>
  <si>
    <t xml:space="preserve">CÁLCULO DO INDICE DA CAPACIDADE FINANCEIRA ABSOLUTA    </t>
  </si>
  <si>
    <t>ICFA</t>
  </si>
  <si>
    <t>IGUAL OU SUPERIOR A "1" TEM CAPACIDADE PARA PARTICIPAR DO CERTAME</t>
  </si>
  <si>
    <t>INSTRUÇÕES DE PREENCHIMENTO</t>
  </si>
  <si>
    <t>NOME DO REPRESENTANTE LEGAL DA EMPRESA</t>
  </si>
  <si>
    <t>ASSINATURA</t>
  </si>
  <si>
    <t>TABELA DE ÍNDICES - PADRÃO - CONSTRUÇÃO</t>
  </si>
  <si>
    <t>PISO</t>
  </si>
  <si>
    <t>1º DECIL</t>
  </si>
  <si>
    <t>2º DECIL</t>
  </si>
  <si>
    <t>3º DECIL</t>
  </si>
  <si>
    <t>4º DECIL</t>
  </si>
  <si>
    <t>5º DECIL</t>
  </si>
  <si>
    <t>6º DECIL</t>
  </si>
  <si>
    <t>7º DECIL</t>
  </si>
  <si>
    <t>8º DECIL</t>
  </si>
  <si>
    <t>9º DECIL</t>
  </si>
  <si>
    <t>TETO</t>
  </si>
  <si>
    <r>
      <t>NOTA</t>
    </r>
    <r>
      <rPr>
        <b/>
        <sz val="10"/>
        <color theme="1"/>
        <rFont val="Calibri"/>
        <family val="2"/>
      </rPr>
      <t>→</t>
    </r>
  </si>
  <si>
    <t>Ano base  2020</t>
  </si>
  <si>
    <r>
      <t xml:space="preserve">Peso: </t>
    </r>
    <r>
      <rPr>
        <sz val="9"/>
        <color theme="1"/>
        <rFont val="Arial"/>
        <family val="2"/>
      </rPr>
      <t>São os coeficientes correspondentes ao peso dos índices, conforme TABELA</t>
    </r>
    <r>
      <rPr>
        <b/>
        <sz val="9"/>
        <color theme="1"/>
        <rFont val="Arial"/>
        <family val="2"/>
      </rPr>
      <t xml:space="preserve"> DE INDICES CONTÁBEIS.</t>
    </r>
  </si>
  <si>
    <t xml:space="preserve">Declaro ter realizado o preenchimento do Quadro B adequadamente. </t>
  </si>
  <si>
    <r>
      <t>Caso o Quadro B</t>
    </r>
    <r>
      <rPr>
        <b/>
        <sz val="12"/>
        <color theme="1"/>
        <rFont val="Calibri Light"/>
        <family val="2"/>
        <scheme val="major"/>
      </rPr>
      <t xml:space="preserve"> esteja sem informações preenchidas, declaro não ter contrato algum </t>
    </r>
    <r>
      <rPr>
        <sz val="12"/>
        <color theme="1"/>
        <rFont val="Calibri Light"/>
        <family val="2"/>
        <scheme val="major"/>
      </rPr>
      <t>com empresas públicas ou privadas.</t>
    </r>
  </si>
  <si>
    <t>ANEXO I - RESOLUÇÃO 163/2023-COU</t>
  </si>
  <si>
    <t>ANEXO III - RESOLUÇÃO 163/2023-COU</t>
  </si>
  <si>
    <r>
      <t>ANEXO IV - RESOLUÇÃO 163/2023</t>
    </r>
    <r>
      <rPr>
        <b/>
        <sz val="12"/>
        <rFont val="Calibri"/>
        <family val="2"/>
        <scheme val="minor"/>
      </rPr>
      <t>-COU</t>
    </r>
  </si>
  <si>
    <t>ANEXO V - RESOLUÇÃO 163/2023-COU</t>
  </si>
  <si>
    <t>ANEXO II - RESOLUÇÃO 163/2023-COU</t>
  </si>
  <si>
    <t xml:space="preserve">    Outros Passivos não Circulantes a longo 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</si>
</sst>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</font>
    <font>
      <b/>
      <sz val="16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4"/>
      <name val="Arial"/>
      <family val="2"/>
    </font>
    <font>
      <b/>
      <i/>
      <sz val="7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5">
    <xf numFmtId="0" fontId="0" fillId="0" borderId="0" xfId="0"/>
    <xf numFmtId="0" fontId="0" fillId="0" borderId="10" xfId="0" applyBorder="1"/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43" fontId="4" fillId="4" borderId="31" xfId="1" applyFont="1" applyFill="1" applyBorder="1" applyAlignment="1" applyProtection="1">
      <protection locked="0"/>
    </xf>
    <xf numFmtId="43" fontId="4" fillId="4" borderId="32" xfId="0" applyNumberFormat="1" applyFont="1" applyFill="1" applyBorder="1" applyProtection="1">
      <protection locked="0"/>
    </xf>
    <xf numFmtId="43" fontId="3" fillId="4" borderId="31" xfId="1" applyFont="1" applyFill="1" applyBorder="1" applyAlignment="1" applyProtection="1"/>
    <xf numFmtId="43" fontId="4" fillId="4" borderId="35" xfId="0" applyNumberFormat="1" applyFont="1" applyFill="1" applyBorder="1" applyProtection="1">
      <protection locked="0"/>
    </xf>
    <xf numFmtId="43" fontId="4" fillId="4" borderId="36" xfId="1" applyFont="1" applyFill="1" applyBorder="1" applyAlignment="1" applyProtection="1">
      <protection locked="0"/>
    </xf>
    <xf numFmtId="0" fontId="0" fillId="4" borderId="0" xfId="0" applyFill="1"/>
    <xf numFmtId="0" fontId="0" fillId="4" borderId="10" xfId="0" applyFill="1" applyBorder="1"/>
    <xf numFmtId="0" fontId="0" fillId="2" borderId="4" xfId="0" applyFill="1" applyBorder="1"/>
    <xf numFmtId="0" fontId="5" fillId="4" borderId="0" xfId="0" applyFont="1" applyFill="1"/>
    <xf numFmtId="0" fontId="11" fillId="2" borderId="28" xfId="0" applyFont="1" applyFill="1" applyBorder="1" applyAlignment="1">
      <alignment horizontal="center"/>
    </xf>
    <xf numFmtId="0" fontId="12" fillId="6" borderId="51" xfId="0" applyFont="1" applyFill="1" applyBorder="1"/>
    <xf numFmtId="0" fontId="12" fillId="6" borderId="2" xfId="0" applyFont="1" applyFill="1" applyBorder="1"/>
    <xf numFmtId="0" fontId="12" fillId="6" borderId="3" xfId="0" applyFont="1" applyFill="1" applyBorder="1"/>
    <xf numFmtId="0" fontId="12" fillId="6" borderId="34" xfId="0" applyFont="1" applyFill="1" applyBorder="1" applyAlignment="1">
      <alignment horizontal="left"/>
    </xf>
    <xf numFmtId="14" fontId="5" fillId="4" borderId="27" xfId="0" applyNumberFormat="1" applyFont="1" applyFill="1" applyBorder="1" applyAlignment="1" applyProtection="1">
      <alignment horizontal="left" vertical="center"/>
      <protection locked="0"/>
    </xf>
    <xf numFmtId="0" fontId="12" fillId="6" borderId="2" xfId="0" applyFont="1" applyFill="1" applyBorder="1" applyAlignment="1">
      <alignment horizontal="left"/>
    </xf>
    <xf numFmtId="0" fontId="5" fillId="4" borderId="46" xfId="0" applyFont="1" applyFill="1" applyBorder="1" applyAlignment="1" applyProtection="1">
      <alignment horizontal="left" vertical="center"/>
      <protection locked="0"/>
    </xf>
    <xf numFmtId="0" fontId="12" fillId="6" borderId="14" xfId="0" applyFont="1" applyFill="1" applyBorder="1"/>
    <xf numFmtId="0" fontId="12" fillId="6" borderId="14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27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5" fillId="6" borderId="28" xfId="0" applyFont="1" applyFill="1" applyBorder="1"/>
    <xf numFmtId="0" fontId="5" fillId="6" borderId="29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11" fillId="6" borderId="59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" fillId="7" borderId="29" xfId="0" applyFont="1" applyFill="1" applyBorder="1"/>
    <xf numFmtId="2" fontId="4" fillId="7" borderId="30" xfId="0" applyNumberFormat="1" applyFont="1" applyFill="1" applyBorder="1"/>
    <xf numFmtId="164" fontId="0" fillId="0" borderId="0" xfId="0" applyNumberFormat="1"/>
    <xf numFmtId="165" fontId="0" fillId="0" borderId="0" xfId="0" applyNumberFormat="1"/>
    <xf numFmtId="0" fontId="8" fillId="5" borderId="5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/>
    <xf numFmtId="49" fontId="20" fillId="0" borderId="2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0" fontId="18" fillId="0" borderId="3" xfId="0" applyFont="1" applyBorder="1"/>
    <xf numFmtId="49" fontId="20" fillId="0" borderId="4" xfId="0" applyNumberFormat="1" applyFont="1" applyBorder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18" fillId="0" borderId="8" xfId="0" applyFont="1" applyBorder="1"/>
    <xf numFmtId="0" fontId="18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" xfId="0" applyFont="1" applyBorder="1"/>
    <xf numFmtId="0" fontId="20" fillId="0" borderId="0" xfId="0" applyFont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18" fillId="0" borderId="37" xfId="0" applyFont="1" applyBorder="1"/>
    <xf numFmtId="0" fontId="20" fillId="0" borderId="12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20" fillId="0" borderId="12" xfId="0" applyFont="1" applyBorder="1"/>
    <xf numFmtId="0" fontId="18" fillId="0" borderId="38" xfId="0" applyFont="1" applyBorder="1"/>
    <xf numFmtId="0" fontId="20" fillId="0" borderId="0" xfId="0" applyFont="1"/>
    <xf numFmtId="0" fontId="2" fillId="0" borderId="61" xfId="0" applyFont="1" applyBorder="1" applyAlignment="1">
      <alignment horizontal="center"/>
    </xf>
    <xf numFmtId="0" fontId="0" fillId="0" borderId="0" xfId="0" applyAlignment="1">
      <alignment horizontal="center"/>
    </xf>
    <xf numFmtId="0" fontId="25" fillId="3" borderId="29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>
      <alignment horizontal="center"/>
    </xf>
    <xf numFmtId="0" fontId="25" fillId="3" borderId="61" xfId="0" applyFont="1" applyFill="1" applyBorder="1" applyAlignment="1">
      <alignment horizontal="left" vertical="center"/>
    </xf>
    <xf numFmtId="0" fontId="25" fillId="9" borderId="61" xfId="0" applyFont="1" applyFill="1" applyBorder="1" applyAlignment="1" applyProtection="1">
      <alignment horizontal="left" vertical="center"/>
      <protection locked="0"/>
    </xf>
    <xf numFmtId="0" fontId="25" fillId="3" borderId="61" xfId="0" applyFont="1" applyFill="1" applyBorder="1" applyAlignment="1">
      <alignment horizontal="right" vertical="center"/>
    </xf>
    <xf numFmtId="0" fontId="25" fillId="0" borderId="0" xfId="0" applyFont="1"/>
    <xf numFmtId="0" fontId="25" fillId="3" borderId="44" xfId="0" applyFont="1" applyFill="1" applyBorder="1" applyAlignment="1">
      <alignment horizontal="left" vertical="center"/>
    </xf>
    <xf numFmtId="14" fontId="25" fillId="0" borderId="44" xfId="0" applyNumberFormat="1" applyFont="1" applyBorder="1" applyProtection="1">
      <protection locked="0"/>
    </xf>
    <xf numFmtId="43" fontId="18" fillId="0" borderId="44" xfId="1" applyFont="1" applyBorder="1" applyProtection="1">
      <protection locked="0"/>
    </xf>
    <xf numFmtId="0" fontId="28" fillId="0" borderId="23" xfId="0" applyFont="1" applyBorder="1" applyAlignment="1">
      <alignment horizontal="center" vertical="center"/>
    </xf>
    <xf numFmtId="43" fontId="18" fillId="0" borderId="44" xfId="1" applyFont="1" applyBorder="1" applyProtection="1"/>
    <xf numFmtId="0" fontId="30" fillId="9" borderId="64" xfId="0" applyFont="1" applyFill="1" applyBorder="1"/>
    <xf numFmtId="0" fontId="2" fillId="9" borderId="61" xfId="0" applyFont="1" applyFill="1" applyBorder="1" applyAlignment="1">
      <alignment horizontal="center" vertical="center" wrapText="1"/>
    </xf>
    <xf numFmtId="0" fontId="2" fillId="10" borderId="44" xfId="0" applyFont="1" applyFill="1" applyBorder="1"/>
    <xf numFmtId="0" fontId="3" fillId="9" borderId="61" xfId="0" applyFont="1" applyFill="1" applyBorder="1" applyAlignment="1">
      <alignment horizontal="center"/>
    </xf>
    <xf numFmtId="0" fontId="30" fillId="2" borderId="26" xfId="0" applyFont="1" applyFill="1" applyBorder="1"/>
    <xf numFmtId="0" fontId="3" fillId="2" borderId="29" xfId="0" applyFont="1" applyFill="1" applyBorder="1" applyAlignment="1">
      <alignment horizontal="center"/>
    </xf>
    <xf numFmtId="0" fontId="36" fillId="0" borderId="0" xfId="0" applyFont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37" fillId="0" borderId="29" xfId="0" applyFont="1" applyBorder="1"/>
    <xf numFmtId="0" fontId="37" fillId="0" borderId="0" xfId="0" applyFont="1" applyAlignment="1">
      <alignment horizontal="center"/>
    </xf>
    <xf numFmtId="0" fontId="38" fillId="0" borderId="9" xfId="0" applyFont="1" applyBorder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37" fillId="0" borderId="16" xfId="0" applyNumberFormat="1" applyFont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4" fillId="4" borderId="0" xfId="0" applyFont="1" applyFill="1"/>
    <xf numFmtId="0" fontId="4" fillId="4" borderId="10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14" xfId="0" applyFont="1" applyFill="1" applyBorder="1"/>
    <xf numFmtId="0" fontId="0" fillId="3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43" fontId="3" fillId="4" borderId="13" xfId="0" applyNumberFormat="1" applyFont="1" applyFill="1" applyBorder="1"/>
    <xf numFmtId="43" fontId="3" fillId="4" borderId="31" xfId="0" applyNumberFormat="1" applyFont="1" applyFill="1" applyBorder="1"/>
    <xf numFmtId="43" fontId="3" fillId="4" borderId="32" xfId="0" applyNumberFormat="1" applyFont="1" applyFill="1" applyBorder="1"/>
    <xf numFmtId="0" fontId="5" fillId="3" borderId="7" xfId="0" applyFont="1" applyFill="1" applyBorder="1"/>
    <xf numFmtId="0" fontId="5" fillId="3" borderId="10" xfId="0" applyFont="1" applyFill="1" applyBorder="1"/>
    <xf numFmtId="0" fontId="5" fillId="3" borderId="17" xfId="0" applyFont="1" applyFill="1" applyBorder="1"/>
    <xf numFmtId="43" fontId="3" fillId="4" borderId="23" xfId="0" applyNumberFormat="1" applyFont="1" applyFill="1" applyBorder="1"/>
    <xf numFmtId="0" fontId="0" fillId="4" borderId="6" xfId="0" applyFill="1" applyBorder="1"/>
    <xf numFmtId="0" fontId="0" fillId="4" borderId="7" xfId="0" applyFill="1" applyBorder="1"/>
    <xf numFmtId="0" fontId="7" fillId="4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2" borderId="0" xfId="0" applyFill="1"/>
    <xf numFmtId="0" fontId="0" fillId="2" borderId="8" xfId="0" applyFill="1" applyBorder="1"/>
    <xf numFmtId="0" fontId="8" fillId="4" borderId="28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0" fillId="4" borderId="46" xfId="0" applyFill="1" applyBorder="1"/>
    <xf numFmtId="0" fontId="3" fillId="4" borderId="46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8" fillId="4" borderId="51" xfId="0" applyFont="1" applyFill="1" applyBorder="1"/>
    <xf numFmtId="0" fontId="5" fillId="4" borderId="2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5" fillId="2" borderId="14" xfId="0" applyFont="1" applyFill="1" applyBorder="1"/>
    <xf numFmtId="0" fontId="5" fillId="4" borderId="35" xfId="0" applyFont="1" applyFill="1" applyBorder="1"/>
    <xf numFmtId="0" fontId="5" fillId="2" borderId="52" xfId="0" applyFont="1" applyFill="1" applyBorder="1"/>
    <xf numFmtId="0" fontId="8" fillId="4" borderId="9" xfId="0" applyFont="1" applyFill="1" applyBorder="1"/>
    <xf numFmtId="0" fontId="5" fillId="4" borderId="10" xfId="0" applyFont="1" applyFill="1" applyBorder="1"/>
    <xf numFmtId="0" fontId="5" fillId="2" borderId="19" xfId="0" applyFont="1" applyFill="1" applyBorder="1"/>
    <xf numFmtId="0" fontId="8" fillId="4" borderId="15" xfId="0" applyFont="1" applyFill="1" applyBorder="1"/>
    <xf numFmtId="0" fontId="5" fillId="4" borderId="16" xfId="0" applyFont="1" applyFill="1" applyBorder="1"/>
    <xf numFmtId="0" fontId="5" fillId="4" borderId="17" xfId="0" applyFont="1" applyFill="1" applyBorder="1"/>
    <xf numFmtId="0" fontId="5" fillId="4" borderId="51" xfId="0" applyFont="1" applyFill="1" applyBorder="1"/>
    <xf numFmtId="0" fontId="5" fillId="4" borderId="9" xfId="0" applyFont="1" applyFill="1" applyBorder="1"/>
    <xf numFmtId="0" fontId="5" fillId="4" borderId="15" xfId="0" applyFont="1" applyFill="1" applyBorder="1"/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43" fontId="41" fillId="0" borderId="6" xfId="1" applyFont="1" applyBorder="1" applyProtection="1"/>
    <xf numFmtId="43" fontId="41" fillId="0" borderId="6" xfId="1" applyFont="1" applyBorder="1" applyAlignment="1" applyProtection="1">
      <alignment horizontal="center"/>
    </xf>
    <xf numFmtId="43" fontId="41" fillId="0" borderId="7" xfId="1" applyFont="1" applyBorder="1" applyAlignment="1" applyProtection="1">
      <alignment horizontal="center"/>
    </xf>
    <xf numFmtId="0" fontId="27" fillId="0" borderId="15" xfId="0" applyFont="1" applyBorder="1" applyAlignment="1">
      <alignment horizontal="center" vertical="center"/>
    </xf>
    <xf numFmtId="43" fontId="41" fillId="0" borderId="16" xfId="1" applyFont="1" applyBorder="1" applyProtection="1"/>
    <xf numFmtId="43" fontId="41" fillId="0" borderId="16" xfId="1" applyFont="1" applyBorder="1" applyAlignment="1" applyProtection="1">
      <alignment horizontal="center"/>
    </xf>
    <xf numFmtId="43" fontId="41" fillId="0" borderId="17" xfId="1" applyFont="1" applyBorder="1" applyAlignment="1" applyProtection="1">
      <alignment horizontal="center"/>
    </xf>
    <xf numFmtId="0" fontId="43" fillId="0" borderId="6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2" fillId="0" borderId="0" xfId="0" applyFont="1" applyFill="1"/>
    <xf numFmtId="0" fontId="40" fillId="0" borderId="0" xfId="0" applyFont="1" applyFill="1"/>
    <xf numFmtId="166" fontId="3" fillId="9" borderId="44" xfId="1" applyNumberFormat="1" applyFont="1" applyFill="1" applyBorder="1" applyAlignment="1" applyProtection="1">
      <alignment horizontal="center"/>
      <protection locked="0"/>
    </xf>
    <xf numFmtId="0" fontId="46" fillId="0" borderId="22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43" fontId="4" fillId="4" borderId="32" xfId="1" applyFont="1" applyFill="1" applyBorder="1" applyAlignment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4" borderId="5" xfId="0" applyFill="1" applyBorder="1" applyAlignment="1">
      <alignment horizontal="center" vertical="justify"/>
    </xf>
    <xf numFmtId="0" fontId="0" fillId="4" borderId="6" xfId="0" applyFill="1" applyBorder="1" applyAlignment="1">
      <alignment horizontal="center" vertical="justify"/>
    </xf>
    <xf numFmtId="0" fontId="0" fillId="4" borderId="7" xfId="0" applyFill="1" applyBorder="1" applyAlignment="1">
      <alignment horizontal="center" vertical="justify"/>
    </xf>
    <xf numFmtId="0" fontId="0" fillId="4" borderId="9" xfId="0" applyFill="1" applyBorder="1" applyAlignment="1">
      <alignment horizontal="center" vertical="justify"/>
    </xf>
    <xf numFmtId="0" fontId="0" fillId="4" borderId="0" xfId="0" applyFill="1" applyAlignment="1">
      <alignment horizontal="center" vertical="justify"/>
    </xf>
    <xf numFmtId="0" fontId="0" fillId="4" borderId="10" xfId="0" applyFill="1" applyBorder="1" applyAlignment="1">
      <alignment horizontal="center" vertical="justify"/>
    </xf>
    <xf numFmtId="0" fontId="0" fillId="4" borderId="15" xfId="0" applyFill="1" applyBorder="1" applyAlignment="1">
      <alignment horizontal="center" vertical="justify"/>
    </xf>
    <xf numFmtId="0" fontId="0" fillId="4" borderId="16" xfId="0" applyFill="1" applyBorder="1" applyAlignment="1">
      <alignment horizontal="center" vertical="justify"/>
    </xf>
    <xf numFmtId="0" fontId="0" fillId="4" borderId="17" xfId="0" applyFill="1" applyBorder="1" applyAlignment="1">
      <alignment horizontal="center" vertical="justify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4" borderId="13" xfId="0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0" fillId="3" borderId="0" xfId="0" applyFill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7" fillId="3" borderId="9" xfId="0" applyFont="1" applyFill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3" fillId="4" borderId="25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4" fillId="4" borderId="28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" fillId="4" borderId="33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8" fillId="4" borderId="9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44" fontId="3" fillId="4" borderId="53" xfId="2" applyFont="1" applyFill="1" applyBorder="1" applyAlignment="1" applyProtection="1">
      <alignment horizontal="center"/>
    </xf>
    <xf numFmtId="44" fontId="3" fillId="4" borderId="32" xfId="2" applyFont="1" applyFill="1" applyBorder="1" applyAlignment="1" applyProtection="1">
      <alignment horizontal="center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57" xfId="0" applyFont="1" applyFill="1" applyBorder="1" applyAlignment="1" applyProtection="1">
      <alignment horizontal="center" vertical="center"/>
      <protection locked="0"/>
    </xf>
    <xf numFmtId="0" fontId="7" fillId="4" borderId="58" xfId="0" applyFont="1" applyFill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2" fillId="6" borderId="51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12" fillId="6" borderId="35" xfId="0" applyFont="1" applyFill="1" applyBorder="1" applyAlignment="1">
      <alignment horizontal="left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5" fillId="4" borderId="38" xfId="0" applyFont="1" applyFill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43" fontId="12" fillId="6" borderId="1" xfId="1" applyFont="1" applyFill="1" applyBorder="1" applyAlignment="1" applyProtection="1">
      <alignment horizontal="left"/>
    </xf>
    <xf numFmtId="43" fontId="12" fillId="6" borderId="3" xfId="1" applyFont="1" applyFill="1" applyBorder="1" applyAlignment="1" applyProtection="1">
      <alignment horizontal="left"/>
    </xf>
    <xf numFmtId="0" fontId="12" fillId="6" borderId="3" xfId="0" applyFont="1" applyFill="1" applyBorder="1" applyAlignment="1">
      <alignment horizontal="left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5" fillId="4" borderId="38" xfId="0" applyFont="1" applyFill="1" applyBorder="1" applyProtection="1">
      <protection locked="0"/>
    </xf>
    <xf numFmtId="0" fontId="5" fillId="4" borderId="37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13" xfId="0" applyFont="1" applyFill="1" applyBorder="1" applyAlignment="1" applyProtection="1">
      <alignment horizontal="left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12" fillId="2" borderId="59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/>
    </xf>
    <xf numFmtId="0" fontId="5" fillId="4" borderId="11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/>
      <protection locked="0"/>
    </xf>
    <xf numFmtId="0" fontId="5" fillId="4" borderId="38" xfId="0" applyFont="1" applyFill="1" applyBorder="1" applyAlignment="1" applyProtection="1">
      <alignment vertical="center"/>
      <protection locked="0"/>
    </xf>
    <xf numFmtId="0" fontId="5" fillId="4" borderId="37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left" vertical="center"/>
    </xf>
    <xf numFmtId="43" fontId="5" fillId="2" borderId="53" xfId="1" applyFont="1" applyFill="1" applyBorder="1" applyAlignment="1" applyProtection="1">
      <alignment horizontal="center"/>
    </xf>
    <xf numFmtId="43" fontId="5" fillId="2" borderId="55" xfId="1" applyFont="1" applyFill="1" applyBorder="1" applyAlignment="1" applyProtection="1">
      <alignment horizontal="center"/>
    </xf>
    <xf numFmtId="2" fontId="4" fillId="7" borderId="53" xfId="0" applyNumberFormat="1" applyFont="1" applyFill="1" applyBorder="1" applyAlignment="1">
      <alignment horizontal="center"/>
    </xf>
    <xf numFmtId="2" fontId="4" fillId="7" borderId="55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12" xfId="0" applyFont="1" applyFill="1" applyBorder="1" applyAlignment="1" applyProtection="1">
      <alignment horizontal="left" vertical="center"/>
      <protection locked="0"/>
    </xf>
    <xf numFmtId="0" fontId="12" fillId="4" borderId="38" xfId="0" applyFont="1" applyFill="1" applyBorder="1" applyAlignment="1" applyProtection="1">
      <alignment horizontal="left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1" fillId="8" borderId="28" xfId="0" applyFont="1" applyFill="1" applyBorder="1" applyAlignment="1">
      <alignment horizontal="center"/>
    </xf>
    <xf numFmtId="0" fontId="11" fillId="8" borderId="29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5" fillId="4" borderId="53" xfId="0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2" borderId="59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2" fillId="0" borderId="59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 wrapText="1"/>
    </xf>
    <xf numFmtId="2" fontId="3" fillId="9" borderId="30" xfId="0" applyNumberFormat="1" applyFont="1" applyFill="1" applyBorder="1" applyAlignment="1">
      <alignment horizontal="right" vertical="center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0" fontId="17" fillId="0" borderId="51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/>
    </xf>
    <xf numFmtId="0" fontId="17" fillId="0" borderId="35" xfId="0" applyFont="1" applyBorder="1" applyAlignment="1">
      <alignment horizontal="justify" vertical="center"/>
    </xf>
    <xf numFmtId="0" fontId="17" fillId="0" borderId="11" xfId="0" applyFont="1" applyBorder="1" applyAlignment="1">
      <alignment horizontal="justify" vertical="center"/>
    </xf>
    <xf numFmtId="0" fontId="17" fillId="0" borderId="12" xfId="0" applyFont="1" applyBorder="1" applyAlignment="1">
      <alignment horizontal="justify" vertical="center"/>
    </xf>
    <xf numFmtId="0" fontId="17" fillId="0" borderId="13" xfId="0" applyFont="1" applyBorder="1" applyAlignment="1">
      <alignment horizontal="justify" vertic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49" fontId="20" fillId="0" borderId="2" xfId="0" applyNumberFormat="1" applyFont="1" applyBorder="1" applyAlignment="1">
      <alignment horizontal="justify" vertical="center" wrapText="1"/>
    </xf>
    <xf numFmtId="49" fontId="20" fillId="0" borderId="0" xfId="0" applyNumberFormat="1" applyFont="1" applyAlignment="1">
      <alignment horizontal="justify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12" xfId="0" applyFont="1" applyBorder="1" applyAlignment="1">
      <alignment horizontal="justify" vertical="center" wrapText="1"/>
    </xf>
    <xf numFmtId="0" fontId="20" fillId="0" borderId="0" xfId="0" applyFont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" fillId="0" borderId="61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0" fillId="5" borderId="38" xfId="0" applyFill="1" applyBorder="1" applyAlignment="1">
      <alignment horizontal="center"/>
    </xf>
    <xf numFmtId="0" fontId="25" fillId="3" borderId="29" xfId="0" applyFont="1" applyFill="1" applyBorder="1" applyAlignment="1">
      <alignment horizontal="center" vertical="center"/>
    </xf>
    <xf numFmtId="0" fontId="18" fillId="0" borderId="29" xfId="0" applyFont="1" applyBorder="1" applyAlignment="1" applyProtection="1">
      <alignment horizontal="center"/>
      <protection locked="0"/>
    </xf>
    <xf numFmtId="0" fontId="25" fillId="3" borderId="29" xfId="0" applyFont="1" applyFill="1" applyBorder="1" applyAlignment="1">
      <alignment horizontal="left"/>
    </xf>
    <xf numFmtId="0" fontId="25" fillId="3" borderId="30" xfId="0" applyFont="1" applyFill="1" applyBorder="1" applyAlignment="1">
      <alignment horizontal="left"/>
    </xf>
    <xf numFmtId="0" fontId="26" fillId="0" borderId="14" xfId="0" applyFont="1" applyBorder="1" applyAlignment="1" applyProtection="1">
      <alignment horizontal="left"/>
      <protection locked="0"/>
    </xf>
    <xf numFmtId="0" fontId="26" fillId="0" borderId="34" xfId="0" applyFont="1" applyBorder="1" applyAlignment="1" applyProtection="1">
      <alignment horizontal="left"/>
      <protection locked="0"/>
    </xf>
    <xf numFmtId="0" fontId="19" fillId="0" borderId="29" xfId="0" applyFont="1" applyBorder="1" applyAlignment="1">
      <alignment horizontal="left"/>
    </xf>
    <xf numFmtId="0" fontId="19" fillId="0" borderId="30" xfId="0" applyFont="1" applyBorder="1" applyAlignment="1">
      <alignment horizontal="left"/>
    </xf>
    <xf numFmtId="0" fontId="28" fillId="0" borderId="2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18" fillId="0" borderId="61" xfId="0" applyFont="1" applyBorder="1" applyAlignment="1" applyProtection="1">
      <alignment horizontal="left"/>
      <protection locked="0"/>
    </xf>
    <xf numFmtId="0" fontId="25" fillId="3" borderId="61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/>
    </xf>
    <xf numFmtId="0" fontId="25" fillId="3" borderId="62" xfId="0" applyFont="1" applyFill="1" applyBorder="1" applyAlignment="1">
      <alignment horizontal="center"/>
    </xf>
    <xf numFmtId="0" fontId="18" fillId="0" borderId="29" xfId="0" applyFont="1" applyBorder="1" applyAlignment="1" applyProtection="1">
      <alignment horizontal="left"/>
      <protection locked="0"/>
    </xf>
    <xf numFmtId="0" fontId="25" fillId="3" borderId="30" xfId="0" applyFont="1" applyFill="1" applyBorder="1" applyAlignment="1">
      <alignment horizontal="center" vertical="center"/>
    </xf>
    <xf numFmtId="0" fontId="18" fillId="0" borderId="44" xfId="0" applyFont="1" applyBorder="1" applyAlignment="1" applyProtection="1">
      <alignment horizontal="left"/>
      <protection locked="0"/>
    </xf>
    <xf numFmtId="0" fontId="25" fillId="0" borderId="44" xfId="0" applyFont="1" applyBorder="1" applyAlignment="1" applyProtection="1">
      <alignment horizontal="center"/>
      <protection locked="0"/>
    </xf>
    <xf numFmtId="43" fontId="18" fillId="0" borderId="44" xfId="1" applyFont="1" applyBorder="1" applyAlignment="1" applyProtection="1">
      <alignment horizontal="center"/>
      <protection locked="0"/>
    </xf>
    <xf numFmtId="43" fontId="18" fillId="0" borderId="45" xfId="1" applyFont="1" applyBorder="1" applyAlignment="1" applyProtection="1">
      <alignment horizontal="center"/>
      <protection locked="0"/>
    </xf>
    <xf numFmtId="0" fontId="28" fillId="0" borderId="6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43" fontId="18" fillId="0" borderId="44" xfId="1" applyFont="1" applyBorder="1" applyAlignment="1" applyProtection="1">
      <alignment horizontal="center"/>
    </xf>
    <xf numFmtId="43" fontId="18" fillId="0" borderId="45" xfId="1" applyFont="1" applyBorder="1" applyAlignment="1" applyProtection="1">
      <alignment horizontal="center"/>
    </xf>
    <xf numFmtId="0" fontId="0" fillId="5" borderId="3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9" borderId="65" xfId="0" applyFont="1" applyFill="1" applyBorder="1" applyAlignment="1">
      <alignment horizontal="center"/>
    </xf>
    <xf numFmtId="0" fontId="3" fillId="9" borderId="65" xfId="0" applyFont="1" applyFill="1" applyBorder="1" applyAlignment="1">
      <alignment horizontal="center"/>
    </xf>
    <xf numFmtId="0" fontId="3" fillId="9" borderId="66" xfId="0" applyFont="1" applyFill="1" applyBorder="1" applyAlignment="1">
      <alignment horizontal="center"/>
    </xf>
    <xf numFmtId="0" fontId="2" fillId="9" borderId="61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5" fillId="9" borderId="67" xfId="0" applyFont="1" applyFill="1" applyBorder="1" applyAlignment="1">
      <alignment horizontal="center" vertical="center"/>
    </xf>
    <xf numFmtId="0" fontId="25" fillId="9" borderId="60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49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3" fillId="9" borderId="68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/>
    </xf>
    <xf numFmtId="0" fontId="3" fillId="9" borderId="69" xfId="0" applyFont="1" applyFill="1" applyBorder="1" applyAlignment="1">
      <alignment horizontal="center"/>
    </xf>
    <xf numFmtId="43" fontId="31" fillId="10" borderId="61" xfId="1" applyFont="1" applyFill="1" applyBorder="1" applyAlignment="1" applyProtection="1">
      <alignment horizontal="center" wrapText="1"/>
    </xf>
    <xf numFmtId="43" fontId="31" fillId="10" borderId="29" xfId="1" applyFont="1" applyFill="1" applyBorder="1" applyAlignment="1" applyProtection="1">
      <alignment horizontal="center" wrapText="1"/>
    </xf>
    <xf numFmtId="0" fontId="0" fillId="9" borderId="61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4" fontId="18" fillId="5" borderId="68" xfId="0" applyNumberFormat="1" applyFont="1" applyFill="1" applyBorder="1" applyAlignment="1">
      <alignment horizontal="center" vertical="center"/>
    </xf>
    <xf numFmtId="4" fontId="18" fillId="5" borderId="42" xfId="0" applyNumberFormat="1" applyFont="1" applyFill="1" applyBorder="1" applyAlignment="1">
      <alignment horizontal="center" vertical="center"/>
    </xf>
    <xf numFmtId="43" fontId="4" fillId="9" borderId="1" xfId="1" applyFont="1" applyFill="1" applyBorder="1" applyAlignment="1" applyProtection="1">
      <alignment horizontal="center" vertical="center"/>
    </xf>
    <xf numFmtId="43" fontId="4" fillId="9" borderId="2" xfId="1" applyFont="1" applyFill="1" applyBorder="1" applyAlignment="1" applyProtection="1">
      <alignment horizontal="center" vertical="center"/>
    </xf>
    <xf numFmtId="43" fontId="4" fillId="9" borderId="3" xfId="1" applyFont="1" applyFill="1" applyBorder="1" applyAlignment="1" applyProtection="1">
      <alignment horizontal="center" vertical="center"/>
    </xf>
    <xf numFmtId="43" fontId="4" fillId="9" borderId="49" xfId="1" applyFont="1" applyFill="1" applyBorder="1" applyAlignment="1" applyProtection="1">
      <alignment horizontal="center" vertical="center"/>
    </xf>
    <xf numFmtId="43" fontId="4" fillId="9" borderId="16" xfId="1" applyFont="1" applyFill="1" applyBorder="1" applyAlignment="1" applyProtection="1">
      <alignment horizontal="center" vertical="center"/>
    </xf>
    <xf numFmtId="43" fontId="4" fillId="9" borderId="18" xfId="1" applyFont="1" applyFill="1" applyBorder="1" applyAlignment="1" applyProtection="1">
      <alignment horizontal="center" vertical="center"/>
    </xf>
    <xf numFmtId="43" fontId="18" fillId="9" borderId="53" xfId="0" applyNumberFormat="1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4" fontId="18" fillId="5" borderId="56" xfId="0" applyNumberFormat="1" applyFont="1" applyFill="1" applyBorder="1" applyAlignment="1">
      <alignment horizontal="center" vertical="center"/>
    </xf>
    <xf numFmtId="4" fontId="18" fillId="5" borderId="58" xfId="0" applyNumberFormat="1" applyFont="1" applyFill="1" applyBorder="1" applyAlignment="1">
      <alignment horizontal="center" vertical="center"/>
    </xf>
    <xf numFmtId="0" fontId="3" fillId="9" borderId="6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3" fillId="9" borderId="61" xfId="0" applyFont="1" applyFill="1" applyBorder="1" applyAlignment="1">
      <alignment horizontal="center" vertical="center" wrapText="1"/>
    </xf>
    <xf numFmtId="0" fontId="33" fillId="9" borderId="62" xfId="0" applyFont="1" applyFill="1" applyBorder="1" applyAlignment="1">
      <alignment horizontal="center" vertical="center" wrapText="1"/>
    </xf>
    <xf numFmtId="0" fontId="33" fillId="9" borderId="29" xfId="0" applyFont="1" applyFill="1" applyBorder="1" applyAlignment="1">
      <alignment horizontal="center" vertical="center" wrapText="1"/>
    </xf>
    <xf numFmtId="0" fontId="33" fillId="9" borderId="30" xfId="0" applyFont="1" applyFill="1" applyBorder="1" applyAlignment="1">
      <alignment horizontal="center" vertical="center" wrapText="1"/>
    </xf>
    <xf numFmtId="0" fontId="33" fillId="9" borderId="44" xfId="0" applyFont="1" applyFill="1" applyBorder="1" applyAlignment="1">
      <alignment horizontal="center" vertical="center" wrapText="1"/>
    </xf>
    <xf numFmtId="0" fontId="33" fillId="9" borderId="45" xfId="0" applyFont="1" applyFill="1" applyBorder="1" applyAlignment="1">
      <alignment horizontal="center" vertical="center" wrapText="1"/>
    </xf>
    <xf numFmtId="2" fontId="34" fillId="9" borderId="29" xfId="0" applyNumberFormat="1" applyFont="1" applyFill="1" applyBorder="1" applyAlignment="1">
      <alignment horizontal="center" vertical="center"/>
    </xf>
    <xf numFmtId="2" fontId="34" fillId="9" borderId="44" xfId="0" applyNumberFormat="1" applyFont="1" applyFill="1" applyBorder="1" applyAlignment="1">
      <alignment horizontal="center" vertical="center"/>
    </xf>
    <xf numFmtId="2" fontId="3" fillId="9" borderId="61" xfId="0" applyNumberFormat="1" applyFont="1" applyFill="1" applyBorder="1" applyAlignment="1">
      <alignment horizontal="left" vertical="center"/>
    </xf>
    <xf numFmtId="2" fontId="3" fillId="9" borderId="29" xfId="0" applyNumberFormat="1" applyFont="1" applyFill="1" applyBorder="1" applyAlignment="1">
      <alignment horizontal="left" vertical="center"/>
    </xf>
    <xf numFmtId="2" fontId="3" fillId="9" borderId="44" xfId="0" applyNumberFormat="1" applyFont="1" applyFill="1" applyBorder="1" applyAlignment="1">
      <alignment horizontal="left" vertical="center"/>
    </xf>
    <xf numFmtId="43" fontId="18" fillId="5" borderId="68" xfId="0" applyNumberFormat="1" applyFont="1" applyFill="1" applyBorder="1" applyAlignment="1">
      <alignment horizontal="center" vertical="center"/>
    </xf>
    <xf numFmtId="43" fontId="18" fillId="5" borderId="42" xfId="0" applyNumberFormat="1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3" fillId="9" borderId="67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60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49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3" fillId="9" borderId="70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43" fontId="18" fillId="9" borderId="53" xfId="0" applyNumberFormat="1" applyFont="1" applyFill="1" applyBorder="1" applyAlignment="1" applyProtection="1">
      <alignment horizontal="center" vertical="center"/>
      <protection locked="0"/>
    </xf>
    <xf numFmtId="0" fontId="18" fillId="9" borderId="32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3" xfId="0" applyFont="1" applyFill="1" applyBorder="1" applyAlignment="1">
      <alignment horizontal="center"/>
    </xf>
    <xf numFmtId="0" fontId="35" fillId="4" borderId="4" xfId="0" applyFont="1" applyFill="1" applyBorder="1" applyAlignment="1">
      <alignment horizontal="center"/>
    </xf>
    <xf numFmtId="0" fontId="35" fillId="4" borderId="0" xfId="0" applyFont="1" applyFill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5" fillId="4" borderId="37" xfId="0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/>
    </xf>
    <xf numFmtId="0" fontId="35" fillId="4" borderId="3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64" fontId="37" fillId="0" borderId="29" xfId="0" applyNumberFormat="1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51289</xdr:colOff>
      <xdr:row>2</xdr:row>
      <xdr:rowOff>0</xdr:rowOff>
    </xdr:from>
    <xdr:to>
      <xdr:col>4</xdr:col>
      <xdr:colOff>513973</xdr:colOff>
      <xdr:row>5</xdr:row>
      <xdr:rowOff>172299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539" y="266700"/>
          <a:ext cx="2291484" cy="743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11</xdr:row>
      <xdr:rowOff>138112</xdr:rowOff>
    </xdr:from>
    <xdr:ext cx="9707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3724275" y="2100262"/>
              <a:ext cx="9707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𝐼𝐿𝐶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𝐴𝐶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𝑃𝐶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8B26682B-9DE7-4FF2-AEC6-E70AAA2098A3}"/>
                </a:ext>
              </a:extLst>
            </xdr:cNvPr>
            <xdr:cNvSpPr txBox="1"/>
          </xdr:nvSpPr>
          <xdr:spPr>
            <a:xfrm>
              <a:off x="3724275" y="2100262"/>
              <a:ext cx="9707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𝐼𝐿𝐶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=(𝐴𝐶−𝐷𝐴)/𝑃𝐶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5</xdr:col>
      <xdr:colOff>333375</xdr:colOff>
      <xdr:row>14</xdr:row>
      <xdr:rowOff>157162</xdr:rowOff>
    </xdr:from>
    <xdr:ext cx="1399357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3581400" y="2690812"/>
              <a:ext cx="1399357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𝐼𝐿𝐺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𝐴𝐶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𝑅𝐿𝑃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𝑃𝐶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𝑃𝑁𝐶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DA67D809-C4B4-47A7-9D9D-2B8824091610}"/>
                </a:ext>
              </a:extLst>
            </xdr:cNvPr>
            <xdr:cNvSpPr txBox="1"/>
          </xdr:nvSpPr>
          <xdr:spPr>
            <a:xfrm>
              <a:off x="3581400" y="2690812"/>
              <a:ext cx="1399357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𝐼𝐿𝐺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=(𝐴𝐶+𝑅𝐿𝑃−𝐷𝐴)/(𝑃𝐶+𝑃𝑁𝐶)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5</xdr:col>
      <xdr:colOff>438150</xdr:colOff>
      <xdr:row>17</xdr:row>
      <xdr:rowOff>138112</xdr:rowOff>
    </xdr:from>
    <xdr:ext cx="112293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3686175" y="3243262"/>
              <a:ext cx="112293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𝐼𝐺𝐼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𝐴𝑁𝐶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𝑅𝐿𝑃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5D92DF7B-3A04-46E2-ABB4-D61B144C4C8B}"/>
                </a:ext>
              </a:extLst>
            </xdr:cNvPr>
            <xdr:cNvSpPr txBox="1"/>
          </xdr:nvSpPr>
          <xdr:spPr>
            <a:xfrm>
              <a:off x="3686175" y="3243262"/>
              <a:ext cx="112293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𝐼𝐺𝐼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=(𝐴𝑁𝐶−𝑅𝐿𝑃)/(𝑃𝐿−𝐷𝐴)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5</xdr:col>
      <xdr:colOff>542925</xdr:colOff>
      <xdr:row>20</xdr:row>
      <xdr:rowOff>128587</xdr:rowOff>
    </xdr:from>
    <xdr:ext cx="96943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3790950" y="3805237"/>
              <a:ext cx="96943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𝐼𝐸𝐶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𝑃𝐶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32B56FA1-EC84-4C48-8B88-F7F55AB158AE}"/>
                </a:ext>
              </a:extLst>
            </xdr:cNvPr>
            <xdr:cNvSpPr txBox="1"/>
          </xdr:nvSpPr>
          <xdr:spPr>
            <a:xfrm>
              <a:off x="3790950" y="3805237"/>
              <a:ext cx="96943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𝐼𝐸𝐶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=𝑃𝐶/(𝑃𝐿−𝐷𝐴)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5</xdr:col>
      <xdr:colOff>533400</xdr:colOff>
      <xdr:row>23</xdr:row>
      <xdr:rowOff>157162</xdr:rowOff>
    </xdr:from>
    <xdr:ext cx="10794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3781425" y="4405312"/>
              <a:ext cx="10794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𝐼𝐸𝐺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𝑃𝐶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𝑃𝑁𝐶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AF7800F3-8662-4191-B011-1A514E3426E1}"/>
                </a:ext>
              </a:extLst>
            </xdr:cNvPr>
            <xdr:cNvSpPr txBox="1"/>
          </xdr:nvSpPr>
          <xdr:spPr>
            <a:xfrm>
              <a:off x="3781425" y="4405312"/>
              <a:ext cx="10794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𝐼𝐸𝐺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=(𝑃𝐶+𝑃𝑁𝐶)/(𝑃𝐿−𝐷𝐴)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5</xdr:col>
      <xdr:colOff>209550</xdr:colOff>
      <xdr:row>28</xdr:row>
      <xdr:rowOff>152400</xdr:rowOff>
    </xdr:from>
    <xdr:ext cx="1879232" cy="320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3457575" y="5372100"/>
              <a:ext cx="1879232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𝐼𝑄𝐸𝐹𝐴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𝐾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×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𝑃𝐿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𝑀𝐶𝐸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𝑃𝑂</m:t>
                            </m:r>
                          </m:den>
                        </m:f>
                      </m:e>
                    </m:d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12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3A14C71B-596A-4ABB-A9EB-97EE0BF8CA89}"/>
                </a:ext>
              </a:extLst>
            </xdr:cNvPr>
            <xdr:cNvSpPr txBox="1"/>
          </xdr:nvSpPr>
          <xdr:spPr>
            <a:xfrm>
              <a:off x="3457575" y="5372100"/>
              <a:ext cx="1879232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𝐼𝑄𝐸𝐹𝐴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=((𝐾×𝑃𝐿)/(𝑀𝐶𝐸+𝑃𝑂))×(𝑛/12)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1</xdr:col>
      <xdr:colOff>15040</xdr:colOff>
      <xdr:row>1</xdr:row>
      <xdr:rowOff>95250</xdr:rowOff>
    </xdr:from>
    <xdr:to>
      <xdr:col>3</xdr:col>
      <xdr:colOff>1225803</xdr:colOff>
      <xdr:row>5</xdr:row>
      <xdr:rowOff>98606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290" y="180975"/>
          <a:ext cx="2287088" cy="746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85724</xdr:rowOff>
    </xdr:from>
    <xdr:to>
      <xdr:col>4</xdr:col>
      <xdr:colOff>70144</xdr:colOff>
      <xdr:row>4</xdr:row>
      <xdr:rowOff>287789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85724"/>
          <a:ext cx="2289469" cy="744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40</xdr:row>
      <xdr:rowOff>133350</xdr:rowOff>
    </xdr:from>
    <xdr:to>
      <xdr:col>12</xdr:col>
      <xdr:colOff>942975</xdr:colOff>
      <xdr:row>42</xdr:row>
      <xdr:rowOff>85725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7058025" y="7229475"/>
          <a:ext cx="752475" cy="333375"/>
        </a:xfrm>
        <a:prstGeom prst="notchedRightArrow">
          <a:avLst>
            <a:gd name="adj1" fmla="val 50000"/>
            <a:gd name="adj2" fmla="val 6206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192406</xdr:colOff>
      <xdr:row>49</xdr:row>
      <xdr:rowOff>114300</xdr:rowOff>
    </xdr:from>
    <xdr:to>
      <xdr:col>11</xdr:col>
      <xdr:colOff>400050</xdr:colOff>
      <xdr:row>51</xdr:row>
      <xdr:rowOff>66675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40731" y="8924925"/>
          <a:ext cx="817244" cy="333375"/>
        </a:xfrm>
        <a:prstGeom prst="notchedRightArrow">
          <a:avLst>
            <a:gd name="adj1" fmla="val 50000"/>
            <a:gd name="adj2" fmla="val 6206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292091</xdr:colOff>
      <xdr:row>49</xdr:row>
      <xdr:rowOff>92076</xdr:rowOff>
    </xdr:from>
    <xdr:ext cx="1197444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4197341" y="8902701"/>
              <a:ext cx="1197444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b="1" i="1">
                        <a:latin typeface="Cambria Math" panose="02040503050406030204" pitchFamily="18" charset="0"/>
                      </a:rPr>
                      <m:t>𝑰𝑪𝑭𝑨</m:t>
                    </m:r>
                    <m:r>
                      <a:rPr lang="pt-BR" sz="12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𝑫</m:t>
                        </m:r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𝟏</m:t>
                        </m:r>
                      </m:num>
                      <m:den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𝑫</m:t>
                        </m:r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𝟐</m:t>
                        </m:r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𝑫</m:t>
                        </m:r>
                        <m:r>
                          <a:rPr lang="pt-BR" sz="12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𝟑</m:t>
                        </m:r>
                      </m:den>
                    </m:f>
                  </m:oMath>
                </m:oMathPara>
              </a14:m>
              <a:endParaRPr lang="pt-BR" sz="1200" b="1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9B955A85-C0F2-4856-8593-AE046DEE1919}"/>
                </a:ext>
              </a:extLst>
            </xdr:cNvPr>
            <xdr:cNvSpPr txBox="1"/>
          </xdr:nvSpPr>
          <xdr:spPr>
            <a:xfrm>
              <a:off x="4197341" y="8902701"/>
              <a:ext cx="1197444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1" i="0">
                  <a:latin typeface="Cambria Math" panose="02040503050406030204" pitchFamily="18" charset="0"/>
                </a:rPr>
                <a:t>𝑰𝑪𝑭𝑨</a:t>
              </a:r>
              <a:r>
                <a:rPr lang="pt-B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=𝑫𝟏/(𝑫𝟐+𝑫𝟑)</a:t>
              </a:r>
              <a:endParaRPr lang="pt-BR" sz="1200" b="1"/>
            </a:p>
          </xdr:txBody>
        </xdr:sp>
      </mc:Fallback>
    </mc:AlternateContent>
    <xdr:clientData/>
  </xdr:oneCellAnchor>
  <xdr:oneCellAnchor>
    <xdr:from>
      <xdr:col>4</xdr:col>
      <xdr:colOff>28575</xdr:colOff>
      <xdr:row>40</xdr:row>
      <xdr:rowOff>138112</xdr:rowOff>
    </xdr:from>
    <xdr:ext cx="1472763" cy="2757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2409825" y="7234237"/>
              <a:ext cx="147276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𝐶𝐹𝐴𝑇</m:t>
                    </m:r>
                    <m:r>
                      <a:rPr lang="pt-BR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t-BR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  <m:r>
                          <a:rPr lang="pt-BR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</m:e>
                    </m:d>
                    <m:r>
                      <a:rPr lang="pt-BR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d>
                      <m:dPr>
                        <m:ctrlPr>
                          <a:rPr lang="pt-BR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0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0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num>
                          <m:den>
                            <m:r>
                              <a:rPr lang="pt-BR" sz="10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12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t-BR" sz="1050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9BD9F607-D57A-481F-B463-C1F32FC70C99}"/>
                </a:ext>
              </a:extLst>
            </xdr:cNvPr>
            <xdr:cNvSpPr txBox="1"/>
          </xdr:nvSpPr>
          <xdr:spPr>
            <a:xfrm>
              <a:off x="2409825" y="7234237"/>
              <a:ext cx="147276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𝐶𝐹𝐴𝑇=(𝐾×𝑃𝐿)×(𝑛/12)</a:t>
              </a:r>
              <a:endParaRPr lang="pt-BR" sz="1050"/>
            </a:p>
          </xdr:txBody>
        </xdr:sp>
      </mc:Fallback>
    </mc:AlternateContent>
    <xdr:clientData/>
  </xdr:oneCellAnchor>
  <xdr:twoCellAnchor>
    <xdr:from>
      <xdr:col>12</xdr:col>
      <xdr:colOff>133350</xdr:colOff>
      <xdr:row>46</xdr:row>
      <xdr:rowOff>114300</xdr:rowOff>
    </xdr:from>
    <xdr:to>
      <xdr:col>12</xdr:col>
      <xdr:colOff>950594</xdr:colOff>
      <xdr:row>48</xdr:row>
      <xdr:rowOff>66675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7000875" y="8353425"/>
          <a:ext cx="817244" cy="333375"/>
        </a:xfrm>
        <a:prstGeom prst="notchedRightArrow">
          <a:avLst>
            <a:gd name="adj1" fmla="val 50000"/>
            <a:gd name="adj2" fmla="val 6206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17962</xdr:colOff>
      <xdr:row>1</xdr:row>
      <xdr:rowOff>56301</xdr:rowOff>
    </xdr:from>
    <xdr:to>
      <xdr:col>4</xdr:col>
      <xdr:colOff>0</xdr:colOff>
      <xdr:row>5</xdr:row>
      <xdr:rowOff>38100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162" y="132501"/>
          <a:ext cx="2287088" cy="74379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53</xdr:row>
      <xdr:rowOff>38100</xdr:rowOff>
    </xdr:from>
    <xdr:to>
      <xdr:col>15</xdr:col>
      <xdr:colOff>13475</xdr:colOff>
      <xdr:row>70</xdr:row>
      <xdr:rowOff>171450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0086975"/>
          <a:ext cx="9128901" cy="3371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0</xdr:row>
      <xdr:rowOff>78815</xdr:rowOff>
    </xdr:from>
    <xdr:to>
      <xdr:col>5</xdr:col>
      <xdr:colOff>102839</xdr:colOff>
      <xdr:row>3</xdr:row>
      <xdr:rowOff>240926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617" y="78815"/>
          <a:ext cx="2288547" cy="743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to%20Licita&#231;&#245;es%20Unioeste\ANALISE_CONTABIL_LICITAC&#213;ES_UNIO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I"/>
      <sheetName val="Anexo III"/>
      <sheetName val="Instruções Anexo III"/>
      <sheetName val="Anexo IV"/>
      <sheetName val="Anexo V"/>
    </sheetNames>
    <sheetDataSet>
      <sheetData sheetId="0"/>
      <sheetData sheetId="1">
        <row r="12">
          <cell r="J12">
            <v>0.3</v>
          </cell>
        </row>
        <row r="15">
          <cell r="J15">
            <v>0.2</v>
          </cell>
        </row>
        <row r="18">
          <cell r="J18">
            <v>0.1</v>
          </cell>
        </row>
        <row r="21">
          <cell r="J21">
            <v>0.2</v>
          </cell>
        </row>
        <row r="24">
          <cell r="J24">
            <v>0.2</v>
          </cell>
        </row>
        <row r="31">
          <cell r="J31">
            <v>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workbookViewId="0">
      <selection activeCell="G14" sqref="G14:G17"/>
    </sheetView>
  </sheetViews>
  <sheetFormatPr defaultRowHeight="15" x14ac:dyDescent="0.25"/>
  <cols>
    <col min="1" max="1" width="1.42578125" customWidth="1"/>
    <col min="7" max="7" width="18.7109375" bestFit="1" customWidth="1"/>
    <col min="8" max="8" width="1.7109375" customWidth="1"/>
    <col min="12" max="12" width="13" customWidth="1"/>
    <col min="13" max="13" width="15.140625" customWidth="1"/>
    <col min="14" max="14" width="18.7109375" bestFit="1" customWidth="1"/>
    <col min="15" max="15" width="1" customWidth="1"/>
  </cols>
  <sheetData>
    <row r="1" spans="1:15" ht="6" customHeight="1" thickBot="1" x14ac:dyDescent="0.3">
      <c r="A1" s="228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167"/>
    </row>
    <row r="2" spans="1:15" ht="15" customHeight="1" x14ac:dyDescent="0.25">
      <c r="A2" s="229"/>
      <c r="B2" s="170"/>
      <c r="C2" s="171"/>
      <c r="D2" s="171"/>
      <c r="E2" s="172"/>
      <c r="F2" s="179" t="s">
        <v>270</v>
      </c>
      <c r="G2" s="180"/>
      <c r="H2" s="180"/>
      <c r="I2" s="180"/>
      <c r="J2" s="180"/>
      <c r="K2" s="180"/>
      <c r="L2" s="180"/>
      <c r="M2" s="180"/>
      <c r="N2" s="181"/>
      <c r="O2" s="168"/>
    </row>
    <row r="3" spans="1:15" ht="15" customHeight="1" x14ac:dyDescent="0.25">
      <c r="A3" s="229"/>
      <c r="B3" s="173"/>
      <c r="C3" s="174"/>
      <c r="D3" s="174"/>
      <c r="E3" s="175"/>
      <c r="F3" s="182" t="s">
        <v>0</v>
      </c>
      <c r="G3" s="183"/>
      <c r="H3" s="183"/>
      <c r="I3" s="183"/>
      <c r="J3" s="183"/>
      <c r="K3" s="183"/>
      <c r="L3" s="183"/>
      <c r="M3" s="183"/>
      <c r="N3" s="184"/>
      <c r="O3" s="168"/>
    </row>
    <row r="4" spans="1:15" ht="15" customHeight="1" x14ac:dyDescent="0.25">
      <c r="A4" s="229"/>
      <c r="B4" s="173"/>
      <c r="C4" s="174"/>
      <c r="D4" s="174"/>
      <c r="E4" s="175"/>
      <c r="F4" s="106" t="s">
        <v>1</v>
      </c>
      <c r="G4" s="106"/>
      <c r="H4" s="106"/>
      <c r="I4" s="106"/>
      <c r="J4" s="106"/>
      <c r="K4" s="106"/>
      <c r="L4" s="106"/>
      <c r="M4" s="106"/>
      <c r="N4" s="107"/>
      <c r="O4" s="168"/>
    </row>
    <row r="5" spans="1:15" ht="15" customHeight="1" x14ac:dyDescent="0.25">
      <c r="A5" s="229"/>
      <c r="B5" s="173"/>
      <c r="C5" s="174"/>
      <c r="D5" s="174"/>
      <c r="E5" s="175"/>
      <c r="F5" s="185"/>
      <c r="G5" s="186"/>
      <c r="H5" s="186"/>
      <c r="I5" s="186"/>
      <c r="J5" s="186"/>
      <c r="K5" s="186"/>
      <c r="L5" s="186"/>
      <c r="M5" s="186"/>
      <c r="N5" s="187"/>
      <c r="O5" s="168"/>
    </row>
    <row r="6" spans="1:15" x14ac:dyDescent="0.25">
      <c r="A6" s="229"/>
      <c r="B6" s="173"/>
      <c r="C6" s="174"/>
      <c r="D6" s="174"/>
      <c r="E6" s="175"/>
      <c r="F6" s="108" t="s">
        <v>2</v>
      </c>
      <c r="G6" s="108"/>
      <c r="H6" s="108"/>
      <c r="I6" s="108"/>
      <c r="J6" s="108"/>
      <c r="K6" s="108"/>
      <c r="L6" s="109"/>
      <c r="M6" s="110" t="s">
        <v>3</v>
      </c>
      <c r="N6" s="1" t="s">
        <v>4</v>
      </c>
      <c r="O6" s="168"/>
    </row>
    <row r="7" spans="1:15" ht="15" customHeight="1" thickBot="1" x14ac:dyDescent="0.3">
      <c r="A7" s="229"/>
      <c r="B7" s="176"/>
      <c r="C7" s="177"/>
      <c r="D7" s="177"/>
      <c r="E7" s="178"/>
      <c r="F7" s="188"/>
      <c r="G7" s="189"/>
      <c r="H7" s="189"/>
      <c r="I7" s="189"/>
      <c r="J7" s="189"/>
      <c r="K7" s="189"/>
      <c r="L7" s="190"/>
      <c r="M7" s="2"/>
      <c r="N7" s="3"/>
      <c r="O7" s="168"/>
    </row>
    <row r="8" spans="1:15" ht="6" customHeight="1" thickBot="1" x14ac:dyDescent="0.3">
      <c r="A8" s="229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68"/>
    </row>
    <row r="9" spans="1:15" ht="15" customHeight="1" thickBot="1" x14ac:dyDescent="0.3">
      <c r="A9" s="229"/>
      <c r="B9" s="192" t="s">
        <v>5</v>
      </c>
      <c r="C9" s="193"/>
      <c r="D9" s="193"/>
      <c r="E9" s="193"/>
      <c r="F9" s="194"/>
      <c r="G9" s="112"/>
      <c r="H9" s="111"/>
      <c r="I9" s="191"/>
      <c r="J9" s="191"/>
      <c r="K9" s="191"/>
      <c r="L9" s="191"/>
      <c r="M9" s="191"/>
      <c r="N9" s="191"/>
      <c r="O9" s="168"/>
    </row>
    <row r="10" spans="1:15" ht="5.25" customHeight="1" thickBot="1" x14ac:dyDescent="0.3">
      <c r="A10" s="229"/>
      <c r="B10" s="113"/>
      <c r="C10" s="113"/>
      <c r="D10" s="113"/>
      <c r="E10" s="113"/>
      <c r="F10" s="113"/>
      <c r="G10" s="111"/>
      <c r="H10" s="111"/>
      <c r="I10" s="111"/>
      <c r="J10" s="111"/>
      <c r="K10" s="111"/>
      <c r="L10" s="111"/>
      <c r="M10" s="111"/>
      <c r="N10" s="111"/>
      <c r="O10" s="168"/>
    </row>
    <row r="11" spans="1:15" ht="15.75" thickBot="1" x14ac:dyDescent="0.3">
      <c r="A11" s="229"/>
      <c r="B11" s="195" t="s">
        <v>6</v>
      </c>
      <c r="C11" s="196"/>
      <c r="D11" s="196"/>
      <c r="E11" s="196"/>
      <c r="F11" s="197"/>
      <c r="G11" s="164" t="s">
        <v>7</v>
      </c>
      <c r="H11" s="198"/>
      <c r="I11" s="199" t="s">
        <v>6</v>
      </c>
      <c r="J11" s="200"/>
      <c r="K11" s="200"/>
      <c r="L11" s="200"/>
      <c r="M11" s="201"/>
      <c r="N11" s="165" t="s">
        <v>7</v>
      </c>
      <c r="O11" s="168"/>
    </row>
    <row r="12" spans="1:15" x14ac:dyDescent="0.25">
      <c r="A12" s="229"/>
      <c r="B12" s="202" t="s">
        <v>8</v>
      </c>
      <c r="C12" s="203"/>
      <c r="D12" s="203"/>
      <c r="E12" s="203"/>
      <c r="F12" s="204"/>
      <c r="G12" s="114">
        <f>G13+G21</f>
        <v>0</v>
      </c>
      <c r="H12" s="198"/>
      <c r="I12" s="205" t="s">
        <v>9</v>
      </c>
      <c r="J12" s="206"/>
      <c r="K12" s="206"/>
      <c r="L12" s="206"/>
      <c r="M12" s="207"/>
      <c r="N12" s="115">
        <f>N13+N22+N28</f>
        <v>0</v>
      </c>
      <c r="O12" s="168"/>
    </row>
    <row r="13" spans="1:15" x14ac:dyDescent="0.25">
      <c r="A13" s="229"/>
      <c r="B13" s="205" t="s">
        <v>10</v>
      </c>
      <c r="C13" s="206"/>
      <c r="D13" s="206"/>
      <c r="E13" s="206"/>
      <c r="F13" s="207"/>
      <c r="G13" s="116">
        <f>SUM(G14:G19)</f>
        <v>0</v>
      </c>
      <c r="H13" s="198"/>
      <c r="I13" s="205" t="s">
        <v>11</v>
      </c>
      <c r="J13" s="206"/>
      <c r="K13" s="206"/>
      <c r="L13" s="206"/>
      <c r="M13" s="207"/>
      <c r="N13" s="115">
        <f>SUM(N14:N20)</f>
        <v>0</v>
      </c>
      <c r="O13" s="168"/>
    </row>
    <row r="14" spans="1:15" x14ac:dyDescent="0.25">
      <c r="A14" s="229"/>
      <c r="B14" s="208" t="s">
        <v>12</v>
      </c>
      <c r="C14" s="209"/>
      <c r="D14" s="209"/>
      <c r="E14" s="209"/>
      <c r="F14" s="210"/>
      <c r="G14" s="166"/>
      <c r="H14" s="198"/>
      <c r="I14" s="208" t="s">
        <v>13</v>
      </c>
      <c r="J14" s="209"/>
      <c r="K14" s="209"/>
      <c r="L14" s="209"/>
      <c r="M14" s="210"/>
      <c r="N14" s="4"/>
      <c r="O14" s="168"/>
    </row>
    <row r="15" spans="1:15" x14ac:dyDescent="0.25">
      <c r="A15" s="229"/>
      <c r="B15" s="208" t="s">
        <v>14</v>
      </c>
      <c r="C15" s="209"/>
      <c r="D15" s="209"/>
      <c r="E15" s="209"/>
      <c r="F15" s="210"/>
      <c r="G15" s="5"/>
      <c r="H15" s="198"/>
      <c r="I15" s="208" t="s">
        <v>15</v>
      </c>
      <c r="J15" s="209"/>
      <c r="K15" s="209"/>
      <c r="L15" s="209"/>
      <c r="M15" s="210"/>
      <c r="N15" s="4"/>
      <c r="O15" s="168"/>
    </row>
    <row r="16" spans="1:15" x14ac:dyDescent="0.25">
      <c r="A16" s="229"/>
      <c r="B16" s="208" t="s">
        <v>16</v>
      </c>
      <c r="C16" s="209"/>
      <c r="D16" s="209"/>
      <c r="E16" s="209"/>
      <c r="F16" s="210"/>
      <c r="G16" s="5"/>
      <c r="H16" s="198"/>
      <c r="I16" s="208" t="s">
        <v>17</v>
      </c>
      <c r="J16" s="209"/>
      <c r="K16" s="209"/>
      <c r="L16" s="209"/>
      <c r="M16" s="210"/>
      <c r="N16" s="4"/>
      <c r="O16" s="168"/>
    </row>
    <row r="17" spans="1:15" x14ac:dyDescent="0.25">
      <c r="A17" s="229"/>
      <c r="B17" s="208" t="s">
        <v>18</v>
      </c>
      <c r="C17" s="209"/>
      <c r="D17" s="209"/>
      <c r="E17" s="209"/>
      <c r="F17" s="210"/>
      <c r="G17" s="5"/>
      <c r="H17" s="198"/>
      <c r="I17" s="208" t="s">
        <v>19</v>
      </c>
      <c r="J17" s="209"/>
      <c r="K17" s="209"/>
      <c r="L17" s="209"/>
      <c r="M17" s="210"/>
      <c r="N17" s="4"/>
      <c r="O17" s="168"/>
    </row>
    <row r="18" spans="1:15" x14ac:dyDescent="0.25">
      <c r="A18" s="229"/>
      <c r="B18" s="208" t="s">
        <v>20</v>
      </c>
      <c r="C18" s="209"/>
      <c r="D18" s="209"/>
      <c r="E18" s="209"/>
      <c r="F18" s="210"/>
      <c r="G18" s="5"/>
      <c r="H18" s="198"/>
      <c r="I18" s="208" t="s">
        <v>21</v>
      </c>
      <c r="J18" s="209"/>
      <c r="K18" s="209"/>
      <c r="L18" s="209"/>
      <c r="M18" s="210"/>
      <c r="N18" s="4"/>
      <c r="O18" s="168"/>
    </row>
    <row r="19" spans="1:15" x14ac:dyDescent="0.25">
      <c r="A19" s="229"/>
      <c r="B19" s="208" t="s">
        <v>22</v>
      </c>
      <c r="C19" s="209"/>
      <c r="D19" s="209"/>
      <c r="E19" s="209"/>
      <c r="F19" s="210"/>
      <c r="G19" s="5"/>
      <c r="H19" s="198"/>
      <c r="I19" s="208" t="s">
        <v>23</v>
      </c>
      <c r="J19" s="209"/>
      <c r="K19" s="209"/>
      <c r="L19" s="209"/>
      <c r="M19" s="210"/>
      <c r="N19" s="4"/>
      <c r="O19" s="168"/>
    </row>
    <row r="20" spans="1:15" x14ac:dyDescent="0.25">
      <c r="A20" s="229"/>
      <c r="B20" s="208" t="s">
        <v>24</v>
      </c>
      <c r="C20" s="209"/>
      <c r="D20" s="209"/>
      <c r="E20" s="209"/>
      <c r="F20" s="210"/>
      <c r="G20" s="5"/>
      <c r="H20" s="198"/>
      <c r="I20" s="208" t="s">
        <v>25</v>
      </c>
      <c r="J20" s="209"/>
      <c r="K20" s="209"/>
      <c r="L20" s="209"/>
      <c r="M20" s="210"/>
      <c r="N20" s="4"/>
      <c r="O20" s="168"/>
    </row>
    <row r="21" spans="1:15" x14ac:dyDescent="0.25">
      <c r="A21" s="229"/>
      <c r="B21" s="205" t="s">
        <v>26</v>
      </c>
      <c r="C21" s="206"/>
      <c r="D21" s="206"/>
      <c r="E21" s="206"/>
      <c r="F21" s="207"/>
      <c r="G21" s="116">
        <f>SUM(G22:G26)</f>
        <v>0</v>
      </c>
      <c r="H21" s="198"/>
      <c r="I21" s="208" t="s">
        <v>24</v>
      </c>
      <c r="J21" s="209"/>
      <c r="K21" s="209"/>
      <c r="L21" s="209"/>
      <c r="M21" s="210"/>
      <c r="N21" s="4"/>
      <c r="O21" s="168"/>
    </row>
    <row r="22" spans="1:15" x14ac:dyDescent="0.25">
      <c r="A22" s="229"/>
      <c r="B22" s="208" t="s">
        <v>27</v>
      </c>
      <c r="C22" s="209"/>
      <c r="D22" s="209"/>
      <c r="E22" s="209"/>
      <c r="F22" s="210"/>
      <c r="G22" s="5"/>
      <c r="H22" s="198"/>
      <c r="I22" s="205" t="s">
        <v>28</v>
      </c>
      <c r="J22" s="206"/>
      <c r="K22" s="206"/>
      <c r="L22" s="206"/>
      <c r="M22" s="207"/>
      <c r="N22" s="6">
        <f>SUM(N23:N26)</f>
        <v>0</v>
      </c>
      <c r="O22" s="168"/>
    </row>
    <row r="23" spans="1:15" x14ac:dyDescent="0.25">
      <c r="A23" s="229"/>
      <c r="B23" s="208" t="s">
        <v>29</v>
      </c>
      <c r="C23" s="209"/>
      <c r="D23" s="209"/>
      <c r="E23" s="209"/>
      <c r="F23" s="210"/>
      <c r="G23" s="5"/>
      <c r="H23" s="198"/>
      <c r="I23" s="208" t="s">
        <v>30</v>
      </c>
      <c r="J23" s="209"/>
      <c r="K23" s="209"/>
      <c r="L23" s="209"/>
      <c r="M23" s="210"/>
      <c r="N23" s="4"/>
      <c r="O23" s="168"/>
    </row>
    <row r="24" spans="1:15" x14ac:dyDescent="0.25">
      <c r="A24" s="229"/>
      <c r="B24" s="208" t="s">
        <v>31</v>
      </c>
      <c r="C24" s="209"/>
      <c r="D24" s="209"/>
      <c r="E24" s="209"/>
      <c r="F24" s="210"/>
      <c r="G24" s="5"/>
      <c r="H24" s="198"/>
      <c r="I24" s="208" t="s">
        <v>32</v>
      </c>
      <c r="J24" s="209"/>
      <c r="K24" s="209"/>
      <c r="L24" s="209"/>
      <c r="M24" s="210"/>
      <c r="N24" s="4"/>
      <c r="O24" s="168"/>
    </row>
    <row r="25" spans="1:15" x14ac:dyDescent="0.25">
      <c r="A25" s="229"/>
      <c r="B25" s="208" t="s">
        <v>33</v>
      </c>
      <c r="C25" s="209"/>
      <c r="D25" s="209"/>
      <c r="E25" s="209"/>
      <c r="F25" s="210"/>
      <c r="G25" s="5"/>
      <c r="H25" s="198"/>
      <c r="I25" s="208" t="s">
        <v>34</v>
      </c>
      <c r="J25" s="209"/>
      <c r="K25" s="209"/>
      <c r="L25" s="209"/>
      <c r="M25" s="210"/>
      <c r="N25" s="4"/>
      <c r="O25" s="168"/>
    </row>
    <row r="26" spans="1:15" ht="15.75" thickBot="1" x14ac:dyDescent="0.3">
      <c r="A26" s="229"/>
      <c r="B26" s="211" t="s">
        <v>35</v>
      </c>
      <c r="C26" s="212"/>
      <c r="D26" s="212"/>
      <c r="E26" s="212"/>
      <c r="F26" s="213"/>
      <c r="G26" s="7"/>
      <c r="H26" s="198"/>
      <c r="I26" s="208" t="s">
        <v>275</v>
      </c>
      <c r="J26" s="209"/>
      <c r="K26" s="209"/>
      <c r="L26" s="209"/>
      <c r="M26" s="210"/>
      <c r="N26" s="4"/>
      <c r="O26" s="168"/>
    </row>
    <row r="27" spans="1:15" x14ac:dyDescent="0.25">
      <c r="A27" s="229"/>
      <c r="B27" s="219"/>
      <c r="C27" s="220"/>
      <c r="D27" s="220"/>
      <c r="E27" s="220"/>
      <c r="F27" s="221"/>
      <c r="G27" s="117"/>
      <c r="H27" s="198"/>
      <c r="I27" s="208"/>
      <c r="J27" s="209"/>
      <c r="K27" s="209"/>
      <c r="L27" s="209"/>
      <c r="M27" s="210"/>
      <c r="N27" s="4"/>
      <c r="O27" s="168"/>
    </row>
    <row r="28" spans="1:15" x14ac:dyDescent="0.25">
      <c r="A28" s="229"/>
      <c r="B28" s="222"/>
      <c r="C28" s="223"/>
      <c r="D28" s="223"/>
      <c r="E28" s="223"/>
      <c r="F28" s="224"/>
      <c r="G28" s="118"/>
      <c r="H28" s="198"/>
      <c r="I28" s="205" t="s">
        <v>36</v>
      </c>
      <c r="J28" s="206"/>
      <c r="K28" s="206"/>
      <c r="L28" s="206"/>
      <c r="M28" s="207"/>
      <c r="N28" s="6">
        <f>SUM(N29:N34)</f>
        <v>0</v>
      </c>
      <c r="O28" s="168"/>
    </row>
    <row r="29" spans="1:15" x14ac:dyDescent="0.25">
      <c r="A29" s="229"/>
      <c r="B29" s="222"/>
      <c r="C29" s="223"/>
      <c r="D29" s="223"/>
      <c r="E29" s="223"/>
      <c r="F29" s="224"/>
      <c r="G29" s="118"/>
      <c r="H29" s="198"/>
      <c r="I29" s="208" t="s">
        <v>37</v>
      </c>
      <c r="J29" s="209"/>
      <c r="K29" s="209"/>
      <c r="L29" s="209"/>
      <c r="M29" s="210"/>
      <c r="N29" s="4"/>
      <c r="O29" s="168"/>
    </row>
    <row r="30" spans="1:15" x14ac:dyDescent="0.25">
      <c r="A30" s="229"/>
      <c r="B30" s="222"/>
      <c r="C30" s="223"/>
      <c r="D30" s="223"/>
      <c r="E30" s="223"/>
      <c r="F30" s="224"/>
      <c r="G30" s="118"/>
      <c r="H30" s="198"/>
      <c r="I30" s="208" t="s">
        <v>38</v>
      </c>
      <c r="J30" s="209"/>
      <c r="K30" s="209"/>
      <c r="L30" s="209"/>
      <c r="M30" s="210"/>
      <c r="N30" s="4"/>
      <c r="O30" s="168"/>
    </row>
    <row r="31" spans="1:15" x14ac:dyDescent="0.25">
      <c r="A31" s="229"/>
      <c r="B31" s="222"/>
      <c r="C31" s="223"/>
      <c r="D31" s="223"/>
      <c r="E31" s="223"/>
      <c r="F31" s="224"/>
      <c r="G31" s="118"/>
      <c r="H31" s="198"/>
      <c r="I31" s="208" t="s">
        <v>39</v>
      </c>
      <c r="J31" s="209"/>
      <c r="K31" s="209"/>
      <c r="L31" s="209"/>
      <c r="M31" s="210"/>
      <c r="N31" s="4"/>
      <c r="O31" s="168"/>
    </row>
    <row r="32" spans="1:15" x14ac:dyDescent="0.25">
      <c r="A32" s="229"/>
      <c r="B32" s="222"/>
      <c r="C32" s="223"/>
      <c r="D32" s="223"/>
      <c r="E32" s="223"/>
      <c r="F32" s="224"/>
      <c r="G32" s="118"/>
      <c r="H32" s="198"/>
      <c r="I32" s="208" t="s">
        <v>40</v>
      </c>
      <c r="J32" s="209"/>
      <c r="K32" s="209"/>
      <c r="L32" s="209"/>
      <c r="M32" s="210"/>
      <c r="N32" s="4"/>
      <c r="O32" s="168"/>
    </row>
    <row r="33" spans="1:15" x14ac:dyDescent="0.25">
      <c r="A33" s="229"/>
      <c r="B33" s="222"/>
      <c r="C33" s="223"/>
      <c r="D33" s="223"/>
      <c r="E33" s="223"/>
      <c r="F33" s="224"/>
      <c r="G33" s="118"/>
      <c r="H33" s="198"/>
      <c r="I33" s="208" t="s">
        <v>41</v>
      </c>
      <c r="J33" s="209"/>
      <c r="K33" s="209"/>
      <c r="L33" s="209"/>
      <c r="M33" s="210"/>
      <c r="N33" s="4"/>
      <c r="O33" s="168"/>
    </row>
    <row r="34" spans="1:15" ht="15.75" thickBot="1" x14ac:dyDescent="0.3">
      <c r="A34" s="229"/>
      <c r="B34" s="225"/>
      <c r="C34" s="226"/>
      <c r="D34" s="226"/>
      <c r="E34" s="226"/>
      <c r="F34" s="227"/>
      <c r="G34" s="119"/>
      <c r="H34" s="198"/>
      <c r="I34" s="211" t="s">
        <v>42</v>
      </c>
      <c r="J34" s="212"/>
      <c r="K34" s="212"/>
      <c r="L34" s="212"/>
      <c r="M34" s="213"/>
      <c r="N34" s="8"/>
      <c r="O34" s="168"/>
    </row>
    <row r="35" spans="1:15" ht="15.75" thickBot="1" x14ac:dyDescent="0.3">
      <c r="A35" s="229"/>
      <c r="B35" s="214" t="s">
        <v>43</v>
      </c>
      <c r="C35" s="215"/>
      <c r="D35" s="215"/>
      <c r="E35" s="215"/>
      <c r="F35" s="215"/>
      <c r="G35" s="120">
        <f>G13+G21</f>
        <v>0</v>
      </c>
      <c r="H35" s="198"/>
      <c r="I35" s="214" t="s">
        <v>44</v>
      </c>
      <c r="J35" s="215"/>
      <c r="K35" s="215"/>
      <c r="L35" s="215"/>
      <c r="M35" s="216"/>
      <c r="N35" s="120">
        <f>N13+N22+N28</f>
        <v>0</v>
      </c>
      <c r="O35" s="168"/>
    </row>
    <row r="36" spans="1:15" ht="7.5" customHeight="1" x14ac:dyDescent="0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169"/>
    </row>
    <row r="37" spans="1:15" x14ac:dyDescent="0.25">
      <c r="B37" s="162"/>
    </row>
    <row r="38" spans="1:15" x14ac:dyDescent="0.25">
      <c r="B38" s="161"/>
    </row>
  </sheetData>
  <sheetProtection algorithmName="SHA-512" hashValue="OTP7w9Kc6DNCjyd1wq+4p1lXfKYUmPbOieirytMaJmefrmstdD/WfYW5RXBQzvRi5W99xa5IOBkBvaq3OlqvqQ==" saltValue="r9Z0zGopAlDTiY0RkrT3wQ==" spinCount="100000" sheet="1" objects="1" scenarios="1"/>
  <mergeCells count="56">
    <mergeCell ref="B26:F26"/>
    <mergeCell ref="I26:M26"/>
    <mergeCell ref="B35:F35"/>
    <mergeCell ref="I35:M35"/>
    <mergeCell ref="A36:N36"/>
    <mergeCell ref="B27:F34"/>
    <mergeCell ref="I27:M27"/>
    <mergeCell ref="I28:M28"/>
    <mergeCell ref="I29:M29"/>
    <mergeCell ref="I30:M30"/>
    <mergeCell ref="I31:M31"/>
    <mergeCell ref="I32:M32"/>
    <mergeCell ref="I33:M33"/>
    <mergeCell ref="I34:M34"/>
    <mergeCell ref="A1:A35"/>
    <mergeCell ref="B1:N1"/>
    <mergeCell ref="B23:F23"/>
    <mergeCell ref="I23:M23"/>
    <mergeCell ref="B24:F24"/>
    <mergeCell ref="I24:M24"/>
    <mergeCell ref="B25:F25"/>
    <mergeCell ref="I25:M25"/>
    <mergeCell ref="B20:F20"/>
    <mergeCell ref="I20:M20"/>
    <mergeCell ref="B21:F21"/>
    <mergeCell ref="I21:M21"/>
    <mergeCell ref="B22:F22"/>
    <mergeCell ref="I22:M22"/>
    <mergeCell ref="B17:F17"/>
    <mergeCell ref="I17:M17"/>
    <mergeCell ref="B18:F18"/>
    <mergeCell ref="I18:M18"/>
    <mergeCell ref="B19:F19"/>
    <mergeCell ref="I19:M19"/>
    <mergeCell ref="B14:F14"/>
    <mergeCell ref="I14:M14"/>
    <mergeCell ref="B15:F15"/>
    <mergeCell ref="I15:M15"/>
    <mergeCell ref="B16:F16"/>
    <mergeCell ref="I16:M16"/>
    <mergeCell ref="O1:O36"/>
    <mergeCell ref="B2:E7"/>
    <mergeCell ref="F2:N2"/>
    <mergeCell ref="F3:N3"/>
    <mergeCell ref="F5:N5"/>
    <mergeCell ref="F7:L7"/>
    <mergeCell ref="B8:N8"/>
    <mergeCell ref="B9:F9"/>
    <mergeCell ref="I9:N9"/>
    <mergeCell ref="B11:F11"/>
    <mergeCell ref="H11:H35"/>
    <mergeCell ref="I11:M11"/>
    <mergeCell ref="B12:F12"/>
    <mergeCell ref="I12:M12"/>
    <mergeCell ref="B13:F13"/>
    <mergeCell ref="I13:M1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opLeftCell="A10" workbookViewId="0">
      <selection activeCell="H44" sqref="H44"/>
    </sheetView>
  </sheetViews>
  <sheetFormatPr defaultRowHeight="15" x14ac:dyDescent="0.25"/>
  <cols>
    <col min="1" max="1" width="1.42578125" customWidth="1"/>
    <col min="2" max="2" width="6.42578125" customWidth="1"/>
    <col min="3" max="3" width="9.7109375" customWidth="1"/>
    <col min="4" max="4" width="21.42578125" customWidth="1"/>
    <col min="5" max="6" width="9.7109375" customWidth="1"/>
    <col min="7" max="7" width="6.28515625" customWidth="1"/>
    <col min="8" max="8" width="9.7109375" customWidth="1"/>
    <col min="9" max="9" width="13.7109375" customWidth="1"/>
    <col min="10" max="10" width="9.7109375" customWidth="1"/>
    <col min="11" max="11" width="1.140625" customWidth="1"/>
  </cols>
  <sheetData>
    <row r="1" spans="1:11" ht="6.75" customHeight="1" thickBot="1" x14ac:dyDescent="0.3">
      <c r="A1" s="234"/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ht="13.5" customHeight="1" x14ac:dyDescent="0.25">
      <c r="A2" s="235"/>
      <c r="B2" s="239"/>
      <c r="C2" s="240"/>
      <c r="D2" s="240"/>
      <c r="E2" s="121"/>
      <c r="F2" s="121"/>
      <c r="G2" s="121"/>
      <c r="H2" s="121"/>
      <c r="I2" s="121"/>
      <c r="J2" s="122"/>
      <c r="K2" s="238"/>
    </row>
    <row r="3" spans="1:11" x14ac:dyDescent="0.25">
      <c r="A3" s="235"/>
      <c r="B3" s="241"/>
      <c r="C3" s="242"/>
      <c r="D3" s="242"/>
      <c r="E3" s="9"/>
      <c r="F3" s="9"/>
      <c r="G3" s="9"/>
      <c r="H3" s="9"/>
      <c r="I3" s="9"/>
      <c r="J3" s="10"/>
      <c r="K3" s="238"/>
    </row>
    <row r="4" spans="1:11" ht="15" customHeight="1" x14ac:dyDescent="0.25">
      <c r="A4" s="235"/>
      <c r="B4" s="241"/>
      <c r="C4" s="242"/>
      <c r="D4" s="242"/>
      <c r="E4" s="245" t="s">
        <v>274</v>
      </c>
      <c r="F4" s="245"/>
      <c r="G4" s="245"/>
      <c r="H4" s="245"/>
      <c r="I4" s="245"/>
      <c r="J4" s="246"/>
      <c r="K4" s="238"/>
    </row>
    <row r="5" spans="1:11" ht="15" customHeight="1" x14ac:dyDescent="0.25">
      <c r="A5" s="235"/>
      <c r="B5" s="241"/>
      <c r="C5" s="242"/>
      <c r="D5" s="242"/>
      <c r="E5" s="123"/>
      <c r="F5" s="123"/>
      <c r="G5" s="123"/>
      <c r="H5" s="123"/>
      <c r="I5" s="123"/>
      <c r="J5" s="10"/>
      <c r="K5" s="238"/>
    </row>
    <row r="6" spans="1:11" ht="11.25" customHeight="1" thickBot="1" x14ac:dyDescent="0.3">
      <c r="A6" s="235"/>
      <c r="B6" s="243"/>
      <c r="C6" s="244"/>
      <c r="D6" s="244"/>
      <c r="E6" s="124"/>
      <c r="F6" s="124"/>
      <c r="G6" s="124"/>
      <c r="H6" s="124"/>
      <c r="I6" s="124"/>
      <c r="J6" s="125"/>
      <c r="K6" s="238"/>
    </row>
    <row r="7" spans="1:11" ht="15.75" thickBot="1" x14ac:dyDescent="0.3">
      <c r="A7" s="235"/>
      <c r="B7" s="126"/>
      <c r="C7" s="126"/>
      <c r="D7" s="126"/>
      <c r="E7" s="126"/>
      <c r="F7" s="126"/>
      <c r="G7" s="126"/>
      <c r="H7" s="126"/>
      <c r="I7" s="126"/>
      <c r="J7" s="126"/>
      <c r="K7" s="238"/>
    </row>
    <row r="8" spans="1:11" ht="16.5" thickBot="1" x14ac:dyDescent="0.3">
      <c r="A8" s="11"/>
      <c r="B8" s="231" t="s">
        <v>45</v>
      </c>
      <c r="C8" s="232"/>
      <c r="D8" s="232"/>
      <c r="E8" s="232"/>
      <c r="F8" s="232"/>
      <c r="G8" s="232"/>
      <c r="H8" s="232"/>
      <c r="I8" s="232"/>
      <c r="J8" s="233"/>
      <c r="K8" s="127"/>
    </row>
    <row r="9" spans="1:11" ht="15.75" thickBot="1" x14ac:dyDescent="0.3">
      <c r="A9" s="11"/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x14ac:dyDescent="0.25">
      <c r="A10" s="11"/>
      <c r="B10" s="247" t="s">
        <v>46</v>
      </c>
      <c r="C10" s="248"/>
      <c r="D10" s="248"/>
      <c r="E10" s="248"/>
      <c r="F10" s="248"/>
      <c r="G10" s="248"/>
      <c r="H10" s="248"/>
      <c r="I10" s="248"/>
      <c r="J10" s="249"/>
      <c r="K10" s="127"/>
    </row>
    <row r="11" spans="1:11" x14ac:dyDescent="0.25">
      <c r="A11" s="11"/>
      <c r="B11" s="128" t="s">
        <v>47</v>
      </c>
      <c r="C11" s="250" t="s">
        <v>48</v>
      </c>
      <c r="D11" s="250"/>
      <c r="E11" s="250" t="s">
        <v>49</v>
      </c>
      <c r="F11" s="250"/>
      <c r="G11" s="250"/>
      <c r="H11" s="250"/>
      <c r="I11" s="250"/>
      <c r="J11" s="129" t="s">
        <v>50</v>
      </c>
      <c r="K11" s="127"/>
    </row>
    <row r="12" spans="1:11" x14ac:dyDescent="0.25">
      <c r="A12" s="11"/>
      <c r="B12" s="251">
        <v>1</v>
      </c>
      <c r="C12" s="252" t="s">
        <v>51</v>
      </c>
      <c r="D12" s="252"/>
      <c r="E12" s="253"/>
      <c r="F12" s="253"/>
      <c r="G12" s="253"/>
      <c r="H12" s="253"/>
      <c r="I12" s="253"/>
      <c r="J12" s="254">
        <v>0.3</v>
      </c>
      <c r="K12" s="127"/>
    </row>
    <row r="13" spans="1:11" x14ac:dyDescent="0.25">
      <c r="A13" s="11"/>
      <c r="B13" s="251"/>
      <c r="C13" s="252"/>
      <c r="D13" s="252"/>
      <c r="E13" s="253"/>
      <c r="F13" s="253"/>
      <c r="G13" s="253"/>
      <c r="H13" s="253"/>
      <c r="I13" s="253"/>
      <c r="J13" s="254"/>
      <c r="K13" s="127"/>
    </row>
    <row r="14" spans="1:11" x14ac:dyDescent="0.25">
      <c r="A14" s="11"/>
      <c r="B14" s="251"/>
      <c r="C14" s="252"/>
      <c r="D14" s="252"/>
      <c r="E14" s="253"/>
      <c r="F14" s="253"/>
      <c r="G14" s="253"/>
      <c r="H14" s="253"/>
      <c r="I14" s="253"/>
      <c r="J14" s="254"/>
      <c r="K14" s="127"/>
    </row>
    <row r="15" spans="1:11" x14ac:dyDescent="0.25">
      <c r="A15" s="11"/>
      <c r="B15" s="251">
        <v>2</v>
      </c>
      <c r="C15" s="252" t="s">
        <v>52</v>
      </c>
      <c r="D15" s="252"/>
      <c r="E15" s="253"/>
      <c r="F15" s="253"/>
      <c r="G15" s="253"/>
      <c r="H15" s="253"/>
      <c r="I15" s="253"/>
      <c r="J15" s="254">
        <v>0.2</v>
      </c>
      <c r="K15" s="127"/>
    </row>
    <row r="16" spans="1:11" x14ac:dyDescent="0.25">
      <c r="A16" s="11"/>
      <c r="B16" s="251"/>
      <c r="C16" s="252"/>
      <c r="D16" s="252"/>
      <c r="E16" s="253"/>
      <c r="F16" s="253"/>
      <c r="G16" s="253"/>
      <c r="H16" s="253"/>
      <c r="I16" s="253"/>
      <c r="J16" s="254"/>
      <c r="K16" s="127"/>
    </row>
    <row r="17" spans="1:11" x14ac:dyDescent="0.25">
      <c r="A17" s="11"/>
      <c r="B17" s="251"/>
      <c r="C17" s="252"/>
      <c r="D17" s="252"/>
      <c r="E17" s="253"/>
      <c r="F17" s="253"/>
      <c r="G17" s="253"/>
      <c r="H17" s="253"/>
      <c r="I17" s="253"/>
      <c r="J17" s="254"/>
      <c r="K17" s="127"/>
    </row>
    <row r="18" spans="1:11" x14ac:dyDescent="0.25">
      <c r="A18" s="11"/>
      <c r="B18" s="251">
        <v>3</v>
      </c>
      <c r="C18" s="252" t="s">
        <v>53</v>
      </c>
      <c r="D18" s="252"/>
      <c r="E18" s="253"/>
      <c r="F18" s="253"/>
      <c r="G18" s="253"/>
      <c r="H18" s="253"/>
      <c r="I18" s="253"/>
      <c r="J18" s="254">
        <v>0.1</v>
      </c>
      <c r="K18" s="127"/>
    </row>
    <row r="19" spans="1:11" x14ac:dyDescent="0.25">
      <c r="A19" s="11"/>
      <c r="B19" s="251"/>
      <c r="C19" s="252"/>
      <c r="D19" s="252"/>
      <c r="E19" s="253"/>
      <c r="F19" s="253"/>
      <c r="G19" s="253"/>
      <c r="H19" s="253"/>
      <c r="I19" s="253"/>
      <c r="J19" s="254"/>
      <c r="K19" s="127"/>
    </row>
    <row r="20" spans="1:11" x14ac:dyDescent="0.25">
      <c r="A20" s="11"/>
      <c r="B20" s="251"/>
      <c r="C20" s="252"/>
      <c r="D20" s="252"/>
      <c r="E20" s="253"/>
      <c r="F20" s="253"/>
      <c r="G20" s="253"/>
      <c r="H20" s="253"/>
      <c r="I20" s="253"/>
      <c r="J20" s="254"/>
      <c r="K20" s="127"/>
    </row>
    <row r="21" spans="1:11" x14ac:dyDescent="0.25">
      <c r="A21" s="11"/>
      <c r="B21" s="251">
        <v>4</v>
      </c>
      <c r="C21" s="255" t="s">
        <v>54</v>
      </c>
      <c r="D21" s="255"/>
      <c r="E21" s="253"/>
      <c r="F21" s="253"/>
      <c r="G21" s="253"/>
      <c r="H21" s="253"/>
      <c r="I21" s="253"/>
      <c r="J21" s="254">
        <v>0.2</v>
      </c>
      <c r="K21" s="127"/>
    </row>
    <row r="22" spans="1:11" x14ac:dyDescent="0.25">
      <c r="A22" s="11"/>
      <c r="B22" s="251"/>
      <c r="C22" s="255"/>
      <c r="D22" s="255"/>
      <c r="E22" s="253"/>
      <c r="F22" s="253"/>
      <c r="G22" s="253"/>
      <c r="H22" s="253"/>
      <c r="I22" s="253"/>
      <c r="J22" s="254"/>
      <c r="K22" s="127"/>
    </row>
    <row r="23" spans="1:11" x14ac:dyDescent="0.25">
      <c r="A23" s="11"/>
      <c r="B23" s="251"/>
      <c r="C23" s="255"/>
      <c r="D23" s="255"/>
      <c r="E23" s="253"/>
      <c r="F23" s="253"/>
      <c r="G23" s="253"/>
      <c r="H23" s="253"/>
      <c r="I23" s="253"/>
      <c r="J23" s="254"/>
      <c r="K23" s="127"/>
    </row>
    <row r="24" spans="1:11" x14ac:dyDescent="0.25">
      <c r="A24" s="11"/>
      <c r="B24" s="251">
        <v>5</v>
      </c>
      <c r="C24" s="255" t="s">
        <v>55</v>
      </c>
      <c r="D24" s="255"/>
      <c r="E24" s="253"/>
      <c r="F24" s="253"/>
      <c r="G24" s="253"/>
      <c r="H24" s="253"/>
      <c r="I24" s="253"/>
      <c r="J24" s="254">
        <v>0.2</v>
      </c>
      <c r="K24" s="127"/>
    </row>
    <row r="25" spans="1:11" x14ac:dyDescent="0.25">
      <c r="A25" s="11"/>
      <c r="B25" s="251"/>
      <c r="C25" s="255"/>
      <c r="D25" s="255"/>
      <c r="E25" s="253"/>
      <c r="F25" s="253"/>
      <c r="G25" s="253"/>
      <c r="H25" s="253"/>
      <c r="I25" s="253"/>
      <c r="J25" s="254"/>
      <c r="K25" s="127"/>
    </row>
    <row r="26" spans="1:11" ht="15.75" thickBot="1" x14ac:dyDescent="0.3">
      <c r="A26" s="11"/>
      <c r="B26" s="256"/>
      <c r="C26" s="257"/>
      <c r="D26" s="257"/>
      <c r="E26" s="258"/>
      <c r="F26" s="258"/>
      <c r="G26" s="258"/>
      <c r="H26" s="258"/>
      <c r="I26" s="258"/>
      <c r="J26" s="259"/>
      <c r="K26" s="127"/>
    </row>
    <row r="27" spans="1:11" ht="15.75" thickBot="1" x14ac:dyDescent="0.3">
      <c r="A27" s="11"/>
      <c r="B27" s="126"/>
      <c r="C27" s="126"/>
      <c r="D27" s="126"/>
      <c r="E27" s="126"/>
      <c r="F27" s="126"/>
      <c r="G27" s="126"/>
      <c r="H27" s="126"/>
      <c r="I27" s="126"/>
      <c r="J27" s="126"/>
      <c r="K27" s="127"/>
    </row>
    <row r="28" spans="1:11" x14ac:dyDescent="0.25">
      <c r="A28" s="11"/>
      <c r="B28" s="247" t="s">
        <v>56</v>
      </c>
      <c r="C28" s="248"/>
      <c r="D28" s="248"/>
      <c r="E28" s="248"/>
      <c r="F28" s="248"/>
      <c r="G28" s="248"/>
      <c r="H28" s="248"/>
      <c r="I28" s="248"/>
      <c r="J28" s="249"/>
      <c r="K28" s="127"/>
    </row>
    <row r="29" spans="1:11" x14ac:dyDescent="0.25">
      <c r="A29" s="11"/>
      <c r="B29" s="263">
        <v>1</v>
      </c>
      <c r="C29" s="266" t="s">
        <v>57</v>
      </c>
      <c r="D29" s="267"/>
      <c r="E29" s="272"/>
      <c r="F29" s="273"/>
      <c r="G29" s="273"/>
      <c r="H29" s="273"/>
      <c r="I29" s="274"/>
      <c r="J29" s="130"/>
      <c r="K29" s="127"/>
    </row>
    <row r="30" spans="1:11" ht="18" customHeight="1" x14ac:dyDescent="0.25">
      <c r="A30" s="11"/>
      <c r="B30" s="264"/>
      <c r="C30" s="268"/>
      <c r="D30" s="269"/>
      <c r="E30" s="275"/>
      <c r="F30" s="242"/>
      <c r="G30" s="242"/>
      <c r="H30" s="242"/>
      <c r="I30" s="276"/>
      <c r="J30" s="131" t="s">
        <v>58</v>
      </c>
      <c r="K30" s="127"/>
    </row>
    <row r="31" spans="1:11" ht="15.75" thickBot="1" x14ac:dyDescent="0.3">
      <c r="A31" s="11"/>
      <c r="B31" s="265"/>
      <c r="C31" s="270"/>
      <c r="D31" s="271"/>
      <c r="E31" s="277"/>
      <c r="F31" s="244"/>
      <c r="G31" s="244"/>
      <c r="H31" s="244"/>
      <c r="I31" s="278"/>
      <c r="J31" s="132">
        <v>9</v>
      </c>
      <c r="K31" s="127"/>
    </row>
    <row r="32" spans="1:11" ht="15.75" thickBot="1" x14ac:dyDescent="0.3">
      <c r="A32" s="11"/>
      <c r="B32" s="126"/>
      <c r="C32" s="126"/>
      <c r="D32" s="126"/>
      <c r="E32" s="126"/>
      <c r="F32" s="126"/>
      <c r="G32" s="126"/>
      <c r="H32" s="126"/>
      <c r="I32" s="126"/>
      <c r="J32" s="126"/>
      <c r="K32" s="127"/>
    </row>
    <row r="33" spans="1:11" x14ac:dyDescent="0.25">
      <c r="A33" s="11"/>
      <c r="B33" s="247" t="s">
        <v>59</v>
      </c>
      <c r="C33" s="279"/>
      <c r="D33" s="279"/>
      <c r="E33" s="279"/>
      <c r="F33" s="279"/>
      <c r="G33" s="279"/>
      <c r="H33" s="279"/>
      <c r="I33" s="279"/>
      <c r="J33" s="280"/>
      <c r="K33" s="127"/>
    </row>
    <row r="34" spans="1:11" x14ac:dyDescent="0.25">
      <c r="A34" s="11"/>
      <c r="B34" s="133" t="s">
        <v>60</v>
      </c>
      <c r="C34" s="134" t="s">
        <v>61</v>
      </c>
      <c r="D34" s="135"/>
      <c r="E34" s="136"/>
      <c r="F34" s="137"/>
      <c r="G34" s="133" t="s">
        <v>62</v>
      </c>
      <c r="H34" s="134" t="s">
        <v>63</v>
      </c>
      <c r="I34" s="134"/>
      <c r="J34" s="138"/>
      <c r="K34" s="127"/>
    </row>
    <row r="35" spans="1:11" ht="15" customHeight="1" x14ac:dyDescent="0.25">
      <c r="A35" s="11"/>
      <c r="B35" s="281" t="s">
        <v>64</v>
      </c>
      <c r="C35" s="282" t="s">
        <v>65</v>
      </c>
      <c r="D35" s="282"/>
      <c r="E35" s="283"/>
      <c r="F35" s="139"/>
      <c r="G35" s="140" t="s">
        <v>66</v>
      </c>
      <c r="H35" s="12" t="s">
        <v>67</v>
      </c>
      <c r="I35" s="12"/>
      <c r="J35" s="141"/>
      <c r="K35" s="127"/>
    </row>
    <row r="36" spans="1:11" x14ac:dyDescent="0.25">
      <c r="A36" s="11"/>
      <c r="B36" s="281"/>
      <c r="C36" s="282"/>
      <c r="D36" s="282"/>
      <c r="E36" s="283"/>
      <c r="F36" s="139"/>
      <c r="G36" s="140" t="s">
        <v>68</v>
      </c>
      <c r="H36" s="12" t="s">
        <v>69</v>
      </c>
      <c r="I36" s="12"/>
      <c r="J36" s="141"/>
      <c r="K36" s="127"/>
    </row>
    <row r="37" spans="1:11" ht="15" customHeight="1" x14ac:dyDescent="0.25">
      <c r="A37" s="11"/>
      <c r="B37" s="281" t="s">
        <v>70</v>
      </c>
      <c r="C37" s="282" t="s">
        <v>71</v>
      </c>
      <c r="D37" s="282"/>
      <c r="E37" s="283"/>
      <c r="F37" s="139"/>
      <c r="G37" s="140" t="s">
        <v>72</v>
      </c>
      <c r="H37" s="12" t="s">
        <v>73</v>
      </c>
      <c r="I37" s="12"/>
      <c r="J37" s="141"/>
      <c r="K37" s="127"/>
    </row>
    <row r="38" spans="1:11" x14ac:dyDescent="0.25">
      <c r="A38" s="11"/>
      <c r="B38" s="281"/>
      <c r="C38" s="282"/>
      <c r="D38" s="282"/>
      <c r="E38" s="283"/>
      <c r="F38" s="139"/>
      <c r="G38" s="140" t="s">
        <v>74</v>
      </c>
      <c r="H38" s="12" t="s">
        <v>75</v>
      </c>
      <c r="I38" s="12"/>
      <c r="J38" s="141"/>
      <c r="K38" s="127"/>
    </row>
    <row r="39" spans="1:11" x14ac:dyDescent="0.25">
      <c r="A39" s="11"/>
      <c r="B39" s="281" t="s">
        <v>76</v>
      </c>
      <c r="C39" s="282" t="s">
        <v>77</v>
      </c>
      <c r="D39" s="282"/>
      <c r="E39" s="283"/>
      <c r="F39" s="139"/>
      <c r="G39" s="140" t="s">
        <v>78</v>
      </c>
      <c r="H39" s="12" t="s">
        <v>79</v>
      </c>
      <c r="I39" s="12"/>
      <c r="J39" s="141"/>
      <c r="K39" s="127"/>
    </row>
    <row r="40" spans="1:11" ht="15.75" thickBot="1" x14ac:dyDescent="0.3">
      <c r="A40" s="11"/>
      <c r="B40" s="284"/>
      <c r="C40" s="285"/>
      <c r="D40" s="285"/>
      <c r="E40" s="286"/>
      <c r="F40" s="142"/>
      <c r="G40" s="143" t="s">
        <v>80</v>
      </c>
      <c r="H40" s="144" t="s">
        <v>81</v>
      </c>
      <c r="I40" s="144"/>
      <c r="J40" s="145"/>
      <c r="K40" s="127"/>
    </row>
    <row r="41" spans="1:11" x14ac:dyDescent="0.25">
      <c r="A41" s="11"/>
      <c r="B41" s="182" t="s">
        <v>82</v>
      </c>
      <c r="C41" s="183"/>
      <c r="D41" s="183"/>
      <c r="E41" s="183"/>
      <c r="F41" s="183"/>
      <c r="G41" s="183"/>
      <c r="H41" s="183"/>
      <c r="I41" s="183"/>
      <c r="J41" s="184"/>
      <c r="K41" s="127"/>
    </row>
    <row r="42" spans="1:11" x14ac:dyDescent="0.25">
      <c r="A42" s="11"/>
      <c r="B42" s="146"/>
      <c r="C42" s="134"/>
      <c r="D42" s="134"/>
      <c r="E42" s="134"/>
      <c r="F42" s="134"/>
      <c r="G42" s="134"/>
      <c r="H42" s="134"/>
      <c r="I42" s="134"/>
      <c r="J42" s="138"/>
      <c r="K42" s="127"/>
    </row>
    <row r="43" spans="1:11" x14ac:dyDescent="0.25">
      <c r="A43" s="11"/>
      <c r="B43" s="147" t="s">
        <v>83</v>
      </c>
      <c r="C43" s="12"/>
      <c r="D43" s="12"/>
      <c r="E43" s="12"/>
      <c r="F43" s="12"/>
      <c r="G43" s="12"/>
      <c r="H43" s="12"/>
      <c r="I43" s="12"/>
      <c r="J43" s="141"/>
      <c r="K43" s="127"/>
    </row>
    <row r="44" spans="1:11" x14ac:dyDescent="0.25">
      <c r="A44" s="11"/>
      <c r="B44" s="147" t="s">
        <v>84</v>
      </c>
      <c r="C44" s="12"/>
      <c r="D44" s="12"/>
      <c r="E44" s="12"/>
      <c r="F44" s="12"/>
      <c r="G44" s="12"/>
      <c r="H44" s="12"/>
      <c r="I44" s="12"/>
      <c r="J44" s="141"/>
      <c r="K44" s="127"/>
    </row>
    <row r="45" spans="1:11" x14ac:dyDescent="0.25">
      <c r="A45" s="11"/>
      <c r="B45" s="147" t="s">
        <v>85</v>
      </c>
      <c r="C45" s="12"/>
      <c r="D45" s="12"/>
      <c r="E45" s="12"/>
      <c r="F45" s="12"/>
      <c r="G45" s="12"/>
      <c r="H45" s="12"/>
      <c r="I45" s="12"/>
      <c r="J45" s="141"/>
      <c r="K45" s="127"/>
    </row>
    <row r="46" spans="1:11" x14ac:dyDescent="0.25">
      <c r="A46" s="11"/>
      <c r="B46" s="147" t="s">
        <v>86</v>
      </c>
      <c r="C46" s="12"/>
      <c r="D46" s="12"/>
      <c r="E46" s="12"/>
      <c r="F46" s="12"/>
      <c r="G46" s="12"/>
      <c r="H46" s="12"/>
      <c r="I46" s="12"/>
      <c r="J46" s="141"/>
      <c r="K46" s="127"/>
    </row>
    <row r="47" spans="1:11" x14ac:dyDescent="0.25">
      <c r="A47" s="11"/>
      <c r="B47" s="147" t="s">
        <v>87</v>
      </c>
      <c r="C47" s="12"/>
      <c r="D47" s="12"/>
      <c r="E47" s="12"/>
      <c r="F47" s="12"/>
      <c r="G47" s="12"/>
      <c r="H47" s="12"/>
      <c r="I47" s="12"/>
      <c r="J47" s="141"/>
      <c r="K47" s="127"/>
    </row>
    <row r="48" spans="1:11" x14ac:dyDescent="0.25">
      <c r="A48" s="11"/>
      <c r="B48" s="147" t="s">
        <v>88</v>
      </c>
      <c r="C48" s="12"/>
      <c r="D48" s="12"/>
      <c r="E48" s="12"/>
      <c r="F48" s="12"/>
      <c r="G48" s="12"/>
      <c r="H48" s="12"/>
      <c r="I48" s="12"/>
      <c r="J48" s="141"/>
      <c r="K48" s="127"/>
    </row>
    <row r="49" spans="1:11" x14ac:dyDescent="0.25">
      <c r="A49" s="11"/>
      <c r="B49" s="147" t="s">
        <v>89</v>
      </c>
      <c r="C49" s="12"/>
      <c r="D49" s="12"/>
      <c r="E49" s="12"/>
      <c r="F49" s="12"/>
      <c r="G49" s="12"/>
      <c r="H49" s="12"/>
      <c r="I49" s="12"/>
      <c r="J49" s="141"/>
      <c r="K49" s="127"/>
    </row>
    <row r="50" spans="1:11" x14ac:dyDescent="0.25">
      <c r="A50" s="11"/>
      <c r="B50" s="147" t="s">
        <v>90</v>
      </c>
      <c r="C50" s="12"/>
      <c r="D50" s="12"/>
      <c r="E50" s="12"/>
      <c r="F50" s="12"/>
      <c r="G50" s="12"/>
      <c r="H50" s="12"/>
      <c r="I50" s="12"/>
      <c r="J50" s="141"/>
      <c r="K50" s="127"/>
    </row>
    <row r="51" spans="1:11" ht="11.25" customHeight="1" thickBot="1" x14ac:dyDescent="0.3">
      <c r="A51" s="11"/>
      <c r="B51" s="148"/>
      <c r="C51" s="144"/>
      <c r="D51" s="144"/>
      <c r="E51" s="144"/>
      <c r="F51" s="144"/>
      <c r="G51" s="144"/>
      <c r="H51" s="144"/>
      <c r="I51" s="144"/>
      <c r="J51" s="145"/>
      <c r="K51" s="127"/>
    </row>
    <row r="52" spans="1:11" ht="9" customHeight="1" x14ac:dyDescent="0.2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</sheetData>
  <sheetProtection algorithmName="SHA-512" hashValue="Ba2yRY90bnsikvfHsuZIdC+8Iul2G+MQODhRjB0ff6ihD8KIpkUOzrUw2KG4Ut/GOpST+VE5bo/bgsFtPIv3Sw==" saltValue="nrkl5MaNkf7/2J1mv7mXbg==" spinCount="100000" sheet="1" objects="1" scenarios="1"/>
  <mergeCells count="42">
    <mergeCell ref="A52:K52"/>
    <mergeCell ref="B28:J28"/>
    <mergeCell ref="B29:B31"/>
    <mergeCell ref="C29:D31"/>
    <mergeCell ref="E29:I31"/>
    <mergeCell ref="B33:J33"/>
    <mergeCell ref="B35:B36"/>
    <mergeCell ref="C35:E36"/>
    <mergeCell ref="B37:B38"/>
    <mergeCell ref="C37:E38"/>
    <mergeCell ref="B39:B40"/>
    <mergeCell ref="C39:E40"/>
    <mergeCell ref="B41:J41"/>
    <mergeCell ref="B21:B23"/>
    <mergeCell ref="C21:D23"/>
    <mergeCell ref="E21:I23"/>
    <mergeCell ref="J21:J23"/>
    <mergeCell ref="B24:B26"/>
    <mergeCell ref="C24:D26"/>
    <mergeCell ref="E24:I26"/>
    <mergeCell ref="J24:J26"/>
    <mergeCell ref="B15:B17"/>
    <mergeCell ref="C15:D17"/>
    <mergeCell ref="E15:I17"/>
    <mergeCell ref="J15:J17"/>
    <mergeCell ref="B18:B20"/>
    <mergeCell ref="C18:D20"/>
    <mergeCell ref="E18:I20"/>
    <mergeCell ref="J18:J20"/>
    <mergeCell ref="B10:J10"/>
    <mergeCell ref="C11:D11"/>
    <mergeCell ref="E11:I11"/>
    <mergeCell ref="B12:B14"/>
    <mergeCell ref="C12:D14"/>
    <mergeCell ref="E12:I14"/>
    <mergeCell ref="J12:J14"/>
    <mergeCell ref="B8:J8"/>
    <mergeCell ref="A1:A7"/>
    <mergeCell ref="B1:J1"/>
    <mergeCell ref="K1:K7"/>
    <mergeCell ref="B2:D6"/>
    <mergeCell ref="E4:J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22" workbookViewId="0">
      <selection activeCell="D44" sqref="D44:L44"/>
    </sheetView>
  </sheetViews>
  <sheetFormatPr defaultRowHeight="15" x14ac:dyDescent="0.25"/>
  <cols>
    <col min="1" max="1" width="2.7109375" customWidth="1"/>
    <col min="2" max="2" width="14.5703125" customWidth="1"/>
    <col min="3" max="3" width="11.7109375" customWidth="1"/>
    <col min="4" max="4" width="7.5703125" customWidth="1"/>
    <col min="5" max="5" width="6.28515625" customWidth="1"/>
    <col min="6" max="6" width="5.42578125" customWidth="1"/>
    <col min="7" max="7" width="11" customWidth="1"/>
    <col min="8" max="8" width="5.5703125" customWidth="1"/>
    <col min="9" max="9" width="6.85546875" customWidth="1"/>
    <col min="10" max="10" width="6.28515625" customWidth="1"/>
    <col min="11" max="11" width="6.7109375" customWidth="1"/>
    <col min="12" max="12" width="8.85546875" customWidth="1"/>
  </cols>
  <sheetData>
    <row r="1" spans="1:12" x14ac:dyDescent="0.25">
      <c r="A1" s="239"/>
      <c r="B1" s="240"/>
      <c r="C1" s="240"/>
      <c r="D1" s="240"/>
      <c r="E1" s="240"/>
      <c r="F1" s="240"/>
      <c r="G1" s="287" t="s">
        <v>271</v>
      </c>
      <c r="H1" s="288"/>
      <c r="I1" s="288"/>
      <c r="J1" s="288"/>
      <c r="K1" s="288"/>
      <c r="L1" s="289"/>
    </row>
    <row r="2" spans="1:12" x14ac:dyDescent="0.25">
      <c r="A2" s="241"/>
      <c r="B2" s="242"/>
      <c r="C2" s="242"/>
      <c r="D2" s="242"/>
      <c r="E2" s="242"/>
      <c r="F2" s="242"/>
      <c r="G2" s="290" t="s">
        <v>91</v>
      </c>
      <c r="H2" s="291"/>
      <c r="I2" s="291"/>
      <c r="J2" s="291"/>
      <c r="K2" s="291"/>
      <c r="L2" s="292"/>
    </row>
    <row r="3" spans="1:12" ht="12.75" customHeight="1" x14ac:dyDescent="0.25">
      <c r="A3" s="241"/>
      <c r="B3" s="242"/>
      <c r="C3" s="242"/>
      <c r="D3" s="242"/>
      <c r="E3" s="242"/>
      <c r="F3" s="242"/>
      <c r="G3" s="290" t="s">
        <v>92</v>
      </c>
      <c r="H3" s="291"/>
      <c r="I3" s="291"/>
      <c r="J3" s="293"/>
      <c r="K3" s="294" t="s">
        <v>93</v>
      </c>
      <c r="L3" s="295"/>
    </row>
    <row r="4" spans="1:12" ht="12.75" hidden="1" customHeight="1" x14ac:dyDescent="0.25">
      <c r="A4" s="241"/>
      <c r="B4" s="242"/>
      <c r="C4" s="242"/>
      <c r="D4" s="242"/>
      <c r="E4" s="242"/>
      <c r="F4" s="242"/>
      <c r="G4" s="12"/>
      <c r="H4" s="12"/>
      <c r="I4" s="12"/>
      <c r="J4" s="12"/>
      <c r="K4" s="9"/>
      <c r="L4" s="10"/>
    </row>
    <row r="5" spans="1:12" ht="27" customHeight="1" thickBot="1" x14ac:dyDescent="0.3">
      <c r="A5" s="243"/>
      <c r="B5" s="244"/>
      <c r="C5" s="244"/>
      <c r="D5" s="244"/>
      <c r="E5" s="244"/>
      <c r="F5" s="244"/>
      <c r="G5" s="296"/>
      <c r="H5" s="297"/>
      <c r="I5" s="297"/>
      <c r="J5" s="298"/>
      <c r="K5" s="296"/>
      <c r="L5" s="299"/>
    </row>
    <row r="6" spans="1:12" ht="20.25" customHeight="1" x14ac:dyDescent="0.25">
      <c r="A6" s="316" t="s">
        <v>94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8"/>
    </row>
    <row r="7" spans="1:12" ht="9" customHeight="1" x14ac:dyDescent="0.25">
      <c r="A7" s="319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1"/>
    </row>
    <row r="8" spans="1:12" ht="14.25" customHeight="1" x14ac:dyDescent="0.25">
      <c r="A8" s="13" t="s">
        <v>95</v>
      </c>
      <c r="B8" s="303" t="s">
        <v>96</v>
      </c>
      <c r="C8" s="304"/>
      <c r="D8" s="304"/>
      <c r="E8" s="304"/>
      <c r="F8" s="304"/>
      <c r="G8" s="304"/>
      <c r="H8" s="304"/>
      <c r="I8" s="304"/>
      <c r="J8" s="304"/>
      <c r="K8" s="304"/>
      <c r="L8" s="305"/>
    </row>
    <row r="9" spans="1:12" x14ac:dyDescent="0.25">
      <c r="A9" s="14" t="s">
        <v>97</v>
      </c>
      <c r="B9" s="15"/>
      <c r="C9" s="15"/>
      <c r="D9" s="15"/>
      <c r="E9" s="15"/>
      <c r="F9" s="15"/>
      <c r="G9" s="16"/>
      <c r="H9" s="322" t="s">
        <v>98</v>
      </c>
      <c r="I9" s="323"/>
      <c r="J9" s="308" t="s">
        <v>99</v>
      </c>
      <c r="K9" s="324"/>
      <c r="L9" s="17" t="s">
        <v>100</v>
      </c>
    </row>
    <row r="10" spans="1:12" ht="24" customHeight="1" x14ac:dyDescent="0.25">
      <c r="A10" s="310"/>
      <c r="B10" s="311"/>
      <c r="C10" s="311"/>
      <c r="D10" s="311"/>
      <c r="E10" s="311"/>
      <c r="F10" s="311"/>
      <c r="G10" s="312"/>
      <c r="H10" s="325"/>
      <c r="I10" s="326"/>
      <c r="J10" s="327"/>
      <c r="K10" s="312"/>
      <c r="L10" s="18"/>
    </row>
    <row r="11" spans="1:12" ht="9" customHeight="1" x14ac:dyDescent="0.25">
      <c r="A11" s="300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2"/>
    </row>
    <row r="12" spans="1:12" ht="14.25" customHeight="1" x14ac:dyDescent="0.25">
      <c r="A12" s="13" t="s">
        <v>101</v>
      </c>
      <c r="B12" s="303" t="s">
        <v>102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x14ac:dyDescent="0.25">
      <c r="A13" s="306" t="s">
        <v>103</v>
      </c>
      <c r="B13" s="307"/>
      <c r="C13" s="307"/>
      <c r="D13" s="307"/>
      <c r="E13" s="307"/>
      <c r="F13" s="307"/>
      <c r="G13" s="307"/>
      <c r="H13" s="19"/>
      <c r="I13" s="308" t="s">
        <v>104</v>
      </c>
      <c r="J13" s="307"/>
      <c r="K13" s="307"/>
      <c r="L13" s="309"/>
    </row>
    <row r="14" spans="1:12" ht="24" customHeight="1" x14ac:dyDescent="0.25">
      <c r="A14" s="310"/>
      <c r="B14" s="311"/>
      <c r="C14" s="311"/>
      <c r="D14" s="311"/>
      <c r="E14" s="311"/>
      <c r="F14" s="311"/>
      <c r="G14" s="311"/>
      <c r="H14" s="312"/>
      <c r="I14" s="313"/>
      <c r="J14" s="314"/>
      <c r="K14" s="314"/>
      <c r="L14" s="315"/>
    </row>
    <row r="15" spans="1:12" x14ac:dyDescent="0.25">
      <c r="A15" s="306" t="s">
        <v>105</v>
      </c>
      <c r="B15" s="307"/>
      <c r="C15" s="307"/>
      <c r="D15" s="324"/>
      <c r="E15" s="308" t="s">
        <v>106</v>
      </c>
      <c r="F15" s="307"/>
      <c r="G15" s="307"/>
      <c r="H15" s="307"/>
      <c r="I15" s="324"/>
      <c r="J15" s="308" t="s">
        <v>107</v>
      </c>
      <c r="K15" s="324"/>
      <c r="L15" s="17" t="s">
        <v>108</v>
      </c>
    </row>
    <row r="16" spans="1:12" ht="24" customHeight="1" x14ac:dyDescent="0.25">
      <c r="A16" s="334"/>
      <c r="B16" s="335"/>
      <c r="C16" s="335"/>
      <c r="D16" s="326"/>
      <c r="E16" s="327"/>
      <c r="F16" s="311"/>
      <c r="G16" s="311"/>
      <c r="H16" s="336"/>
      <c r="I16" s="337"/>
      <c r="J16" s="338"/>
      <c r="K16" s="337"/>
      <c r="L16" s="20"/>
    </row>
    <row r="17" spans="1:12" x14ac:dyDescent="0.25">
      <c r="A17" s="306" t="s">
        <v>109</v>
      </c>
      <c r="B17" s="307"/>
      <c r="C17" s="307"/>
      <c r="D17" s="307"/>
      <c r="E17" s="307"/>
      <c r="F17" s="307"/>
      <c r="G17" s="307"/>
      <c r="H17" s="307"/>
      <c r="I17" s="324"/>
      <c r="J17" s="21" t="s">
        <v>110</v>
      </c>
      <c r="K17" s="22" t="s">
        <v>111</v>
      </c>
      <c r="L17" s="23" t="s">
        <v>112</v>
      </c>
    </row>
    <row r="18" spans="1:12" ht="24" customHeight="1" x14ac:dyDescent="0.25">
      <c r="A18" s="310"/>
      <c r="B18" s="311"/>
      <c r="C18" s="311"/>
      <c r="D18" s="311"/>
      <c r="E18" s="311"/>
      <c r="F18" s="311"/>
      <c r="G18" s="311"/>
      <c r="H18" s="311"/>
      <c r="I18" s="312"/>
      <c r="J18" s="24"/>
      <c r="K18" s="24"/>
      <c r="L18" s="25"/>
    </row>
    <row r="19" spans="1:12" x14ac:dyDescent="0.25">
      <c r="A19" s="306" t="s">
        <v>113</v>
      </c>
      <c r="B19" s="307"/>
      <c r="C19" s="307"/>
      <c r="D19" s="307"/>
      <c r="E19" s="307"/>
      <c r="F19" s="307"/>
      <c r="G19" s="307"/>
      <c r="H19" s="307"/>
      <c r="I19" s="324"/>
      <c r="J19" s="308" t="s">
        <v>114</v>
      </c>
      <c r="K19" s="307"/>
      <c r="L19" s="309"/>
    </row>
    <row r="20" spans="1:12" x14ac:dyDescent="0.25">
      <c r="A20" s="328"/>
      <c r="B20" s="329"/>
      <c r="C20" s="329"/>
      <c r="D20" s="329"/>
      <c r="E20" s="329"/>
      <c r="F20" s="329"/>
      <c r="G20" s="329"/>
      <c r="H20" s="329"/>
      <c r="I20" s="330"/>
      <c r="J20" s="331"/>
      <c r="K20" s="332"/>
      <c r="L20" s="333"/>
    </row>
    <row r="21" spans="1:12" x14ac:dyDescent="0.25">
      <c r="A21" s="306" t="s">
        <v>115</v>
      </c>
      <c r="B21" s="307"/>
      <c r="C21" s="307"/>
      <c r="D21" s="324"/>
      <c r="E21" s="342" t="s">
        <v>116</v>
      </c>
      <c r="F21" s="343"/>
      <c r="G21" s="344"/>
      <c r="H21" s="308" t="s">
        <v>117</v>
      </c>
      <c r="I21" s="324"/>
      <c r="J21" s="342" t="s">
        <v>118</v>
      </c>
      <c r="K21" s="343"/>
      <c r="L21" s="345"/>
    </row>
    <row r="22" spans="1:12" x14ac:dyDescent="0.25">
      <c r="A22" s="351"/>
      <c r="B22" s="352"/>
      <c r="C22" s="352"/>
      <c r="D22" s="353"/>
      <c r="E22" s="327"/>
      <c r="F22" s="311"/>
      <c r="G22" s="312"/>
      <c r="H22" s="325"/>
      <c r="I22" s="326"/>
      <c r="J22" s="327"/>
      <c r="K22" s="311"/>
      <c r="L22" s="354"/>
    </row>
    <row r="23" spans="1:12" ht="9" customHeight="1" x14ac:dyDescent="0.2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1"/>
    </row>
    <row r="24" spans="1:12" ht="14.25" customHeight="1" x14ac:dyDescent="0.25">
      <c r="A24" s="13" t="s">
        <v>119</v>
      </c>
      <c r="B24" s="303" t="s">
        <v>120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5"/>
    </row>
    <row r="25" spans="1:12" x14ac:dyDescent="0.25">
      <c r="A25" s="306" t="s">
        <v>121</v>
      </c>
      <c r="B25" s="307"/>
      <c r="C25" s="307"/>
      <c r="D25" s="307"/>
      <c r="E25" s="307"/>
      <c r="F25" s="324"/>
      <c r="G25" s="342" t="s">
        <v>122</v>
      </c>
      <c r="H25" s="343"/>
      <c r="I25" s="344"/>
      <c r="J25" s="342" t="s">
        <v>123</v>
      </c>
      <c r="K25" s="343"/>
      <c r="L25" s="345"/>
    </row>
    <row r="26" spans="1:12" ht="24" customHeight="1" x14ac:dyDescent="0.25">
      <c r="A26" s="346"/>
      <c r="B26" s="347"/>
      <c r="C26" s="347"/>
      <c r="D26" s="347"/>
      <c r="E26" s="347"/>
      <c r="F26" s="348"/>
      <c r="G26" s="349"/>
      <c r="H26" s="347"/>
      <c r="I26" s="348"/>
      <c r="J26" s="349"/>
      <c r="K26" s="347"/>
      <c r="L26" s="350"/>
    </row>
    <row r="27" spans="1:12" x14ac:dyDescent="0.25">
      <c r="A27" s="306" t="s">
        <v>109</v>
      </c>
      <c r="B27" s="307"/>
      <c r="C27" s="307"/>
      <c r="D27" s="307"/>
      <c r="E27" s="307"/>
      <c r="F27" s="307"/>
      <c r="G27" s="307"/>
      <c r="H27" s="307"/>
      <c r="I27" s="324"/>
      <c r="J27" s="21" t="s">
        <v>110</v>
      </c>
      <c r="K27" s="22" t="s">
        <v>111</v>
      </c>
      <c r="L27" s="23" t="s">
        <v>112</v>
      </c>
    </row>
    <row r="28" spans="1:12" ht="24" customHeight="1" x14ac:dyDescent="0.25">
      <c r="A28" s="310"/>
      <c r="B28" s="311"/>
      <c r="C28" s="311"/>
      <c r="D28" s="311"/>
      <c r="E28" s="311"/>
      <c r="F28" s="311"/>
      <c r="G28" s="311"/>
      <c r="H28" s="311"/>
      <c r="I28" s="312"/>
      <c r="J28" s="26"/>
      <c r="K28" s="26"/>
      <c r="L28" s="27"/>
    </row>
    <row r="29" spans="1:12" ht="9" customHeight="1" x14ac:dyDescent="0.25">
      <c r="A29" s="300"/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2"/>
    </row>
    <row r="30" spans="1:12" ht="14.25" customHeight="1" x14ac:dyDescent="0.25">
      <c r="A30" s="28" t="s">
        <v>124</v>
      </c>
      <c r="B30" s="355" t="s">
        <v>125</v>
      </c>
      <c r="C30" s="356"/>
      <c r="D30" s="356"/>
      <c r="E30" s="356"/>
      <c r="F30" s="356"/>
      <c r="G30" s="356"/>
      <c r="H30" s="356"/>
      <c r="I30" s="304"/>
      <c r="J30" s="304"/>
      <c r="K30" s="304"/>
      <c r="L30" s="305"/>
    </row>
    <row r="31" spans="1:12" x14ac:dyDescent="0.25">
      <c r="A31" s="306" t="s">
        <v>121</v>
      </c>
      <c r="B31" s="307"/>
      <c r="C31" s="307"/>
      <c r="D31" s="307"/>
      <c r="E31" s="307"/>
      <c r="F31" s="307"/>
      <c r="G31" s="324"/>
      <c r="H31" s="308" t="s">
        <v>126</v>
      </c>
      <c r="I31" s="324"/>
      <c r="J31" s="342" t="s">
        <v>127</v>
      </c>
      <c r="K31" s="343"/>
      <c r="L31" s="345"/>
    </row>
    <row r="32" spans="1:12" ht="13.5" customHeight="1" x14ac:dyDescent="0.25">
      <c r="A32" s="364"/>
      <c r="B32" s="365"/>
      <c r="C32" s="365"/>
      <c r="D32" s="365"/>
      <c r="E32" s="365"/>
      <c r="F32" s="365"/>
      <c r="G32" s="366"/>
      <c r="H32" s="367"/>
      <c r="I32" s="353"/>
      <c r="J32" s="327"/>
      <c r="K32" s="311"/>
      <c r="L32" s="354"/>
    </row>
    <row r="33" spans="1:13" ht="9" customHeight="1" x14ac:dyDescent="0.25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2"/>
    </row>
    <row r="34" spans="1:13" ht="14.25" customHeight="1" x14ac:dyDescent="0.25">
      <c r="A34" s="29" t="s">
        <v>128</v>
      </c>
      <c r="B34" s="290" t="s">
        <v>129</v>
      </c>
      <c r="C34" s="291"/>
      <c r="D34" s="291"/>
      <c r="E34" s="293"/>
      <c r="F34" s="30" t="s">
        <v>130</v>
      </c>
      <c r="G34" s="290" t="s">
        <v>131</v>
      </c>
      <c r="H34" s="291"/>
      <c r="I34" s="291"/>
      <c r="J34" s="291"/>
      <c r="K34" s="291"/>
      <c r="L34" s="292"/>
    </row>
    <row r="35" spans="1:13" ht="15" customHeight="1" x14ac:dyDescent="0.25">
      <c r="A35" s="31"/>
      <c r="B35" s="357" t="s">
        <v>6</v>
      </c>
      <c r="C35" s="358"/>
      <c r="D35" s="357" t="s">
        <v>132</v>
      </c>
      <c r="E35" s="358"/>
      <c r="F35" s="357" t="s">
        <v>133</v>
      </c>
      <c r="G35" s="358"/>
      <c r="H35" s="357" t="s">
        <v>134</v>
      </c>
      <c r="I35" s="358"/>
      <c r="J35" s="32" t="s">
        <v>135</v>
      </c>
      <c r="K35" s="32" t="s">
        <v>136</v>
      </c>
      <c r="L35" s="33" t="s">
        <v>137</v>
      </c>
    </row>
    <row r="36" spans="1:13" ht="15" customHeight="1" x14ac:dyDescent="0.25">
      <c r="A36" s="34">
        <v>1</v>
      </c>
      <c r="B36" s="359" t="s">
        <v>138</v>
      </c>
      <c r="C36" s="359"/>
      <c r="D36" s="360">
        <f>'Anexo I'!G13</f>
        <v>0</v>
      </c>
      <c r="E36" s="361"/>
      <c r="F36" s="35">
        <v>1</v>
      </c>
      <c r="G36" s="36" t="s">
        <v>139</v>
      </c>
      <c r="H36" s="362" t="str">
        <f>IF(D36+D38=0,"0/X",IF(D38=0,"X/0",IF(D36=0,"0/X",(D36-D42)/D38)))</f>
        <v>0/X</v>
      </c>
      <c r="I36" s="363"/>
      <c r="J36" s="37">
        <f>IF(D36=0,0,IF((D36-D42)/(D38+0.0001)&lt;='Anexo V'!E9,'Anexo V'!C8,IF((D36-D42)/(D38+0.0001)&lt;='Anexo V'!H9,'Anexo V'!F8,IF((D36-D42)/(D38+0.0001)&lt;='Anexo V'!K9,'Anexo V'!I8,IF((D36-D42)/(D38+0.0001)&lt;='Anexo V'!N9,'Anexo V'!L8,IF((D36-D42)/(D38+0.0001)&lt;='Anexo V'!Q9,'Anexo V'!O8,IF((D36-D42)/(D38+0.0001)&lt;='Anexo V'!T9,'Anexo V'!R8,IF((D36-D42)/(D38+0.0001)&lt;='Anexo V'!W9,'Anexo V'!U8,IF((D36-D42)/(D38+0.0001)&lt;='Anexo V'!Z9,'Anexo V'!X8,IF((D36-D42)/(D38+0.0001)&lt;='Anexo V'!AC9,'Anexo V'!AA8,IF((D36-D42)/(D38+0.0001)&gt;'Anexo V'!AC9,'Anexo V'!AD8)))))))))))</f>
        <v>0</v>
      </c>
      <c r="K36" s="38">
        <f>'[1]Anexo II'!J12</f>
        <v>0.3</v>
      </c>
      <c r="L36" s="39">
        <f>J36*K36</f>
        <v>0</v>
      </c>
      <c r="M36" s="40"/>
    </row>
    <row r="37" spans="1:13" x14ac:dyDescent="0.25">
      <c r="A37" s="34">
        <v>2</v>
      </c>
      <c r="B37" s="359" t="s">
        <v>140</v>
      </c>
      <c r="C37" s="359"/>
      <c r="D37" s="360">
        <f>'Anexo I'!G21</f>
        <v>0</v>
      </c>
      <c r="E37" s="361"/>
      <c r="F37" s="35">
        <v>2</v>
      </c>
      <c r="G37" s="36" t="s">
        <v>141</v>
      </c>
      <c r="H37" s="362" t="str">
        <f>IF((D36+D41)+(D38+D39)=0,"0/X",IF((D38+D39)=0,"X/0",IF((D36+D41)=0,"0/X",(D36-D42+D41)/(D38+D39+0.0001))))</f>
        <v>0/X</v>
      </c>
      <c r="I37" s="363"/>
      <c r="J37" s="37">
        <f>IF(D36+D41=0,0,IF(H37&lt;='Anexo V'!E15,'Anexo V'!C14,IF(H37&lt;='Anexo V'!H15,'Anexo V'!F14,IF(H37&lt;='Anexo V'!K15,'Anexo V'!I14,IF(H37&lt;='Anexo V'!N15,'Anexo V'!L14,IF(H37&lt;='Anexo V'!Q15,'Anexo V'!O14,IF(H37&lt;='Anexo V'!T15,'Anexo V'!R14,IF(H37&lt;='Anexo V'!W15,'Anexo V'!U14,IF(H37&lt;='Anexo V'!Z15,'Anexo V'!X14,IF(H37&lt;='Anexo V'!AC15,'Anexo V'!AA14,IF(H37&gt;'Anexo V'!AC15,'Anexo V'!AD14)))))))))))</f>
        <v>0</v>
      </c>
      <c r="K37" s="38">
        <f>'[1]Anexo II'!J15</f>
        <v>0.2</v>
      </c>
      <c r="L37" s="39">
        <f>J37*K37</f>
        <v>0</v>
      </c>
      <c r="M37" s="41"/>
    </row>
    <row r="38" spans="1:13" x14ac:dyDescent="0.25">
      <c r="A38" s="34">
        <v>3</v>
      </c>
      <c r="B38" s="359" t="s">
        <v>142</v>
      </c>
      <c r="C38" s="359"/>
      <c r="D38" s="360">
        <f>'Anexo I'!N13</f>
        <v>0</v>
      </c>
      <c r="E38" s="361"/>
      <c r="F38" s="35">
        <v>3</v>
      </c>
      <c r="G38" s="36" t="s">
        <v>143</v>
      </c>
      <c r="H38" s="362" t="str">
        <f>IF((D40-D42)&lt;0,"PL negativo",IF(D37+D41+D40-D42=0,"X/0",IF(D37-D41=0,"0/X",IF((D40-D42)=0,"X/0",(D37-D41)/(D40-D42+0.0001)))))</f>
        <v>X/0</v>
      </c>
      <c r="I38" s="363"/>
      <c r="J38" s="37">
        <f>IF(D40-D42&lt;=0,0,IF(D37-D41=0,10,IF(H38&lt;='Anexo V'!E21,'Anexo V'!C20,IF(H38&lt;='Anexo V'!H21,'Anexo V'!F20,IF(H38&lt;='Anexo V'!K21,'Anexo V'!I20,IF(H38&lt;='Anexo V'!N21,'Anexo V'!L20,IF(H38&lt;='Anexo V'!Q21,'Anexo V'!O20,IF(H38&lt;='Anexo V'!T21,'Anexo V'!R20,IF(H38&lt;='Anexo V'!W21,'Anexo V'!U20,IF(H38&lt;='Anexo V'!Z21,'Anexo V'!X20,IF(H38&lt;='Anexo V'!AC21,'Anexo V'!AA20,IF(H38&gt;'Anexo V'!AC21,'Anexo V'!AD20))))))))))))</f>
        <v>0</v>
      </c>
      <c r="K38" s="38">
        <f>'[1]Anexo II'!J18</f>
        <v>0.1</v>
      </c>
      <c r="L38" s="39">
        <f>J38*K38</f>
        <v>0</v>
      </c>
      <c r="M38" s="40"/>
    </row>
    <row r="39" spans="1:13" x14ac:dyDescent="0.25">
      <c r="A39" s="34">
        <v>4</v>
      </c>
      <c r="B39" s="359" t="s">
        <v>144</v>
      </c>
      <c r="C39" s="359"/>
      <c r="D39" s="360">
        <f>'Anexo I'!N22</f>
        <v>0</v>
      </c>
      <c r="E39" s="361"/>
      <c r="F39" s="35">
        <v>4</v>
      </c>
      <c r="G39" s="36" t="s">
        <v>145</v>
      </c>
      <c r="H39" s="362" t="str">
        <f>IF(D40-D42=0,"X/0",IF(D40-D42&lt;0,"PL negativo",IF(D38=0,"0/X",D38/(D40-D42+0.0001))))</f>
        <v>X/0</v>
      </c>
      <c r="I39" s="363"/>
      <c r="J39" s="37">
        <f>IF(D38+D40-D42&lt;=0,0,IF(D38=0,10,IF(D40-D42&lt;=0,0,IF(H39&lt;='Anexo V'!E27,'Anexo V'!C26,IF(H39&lt;='Anexo V'!H27,'Anexo V'!F26,IF(H39&lt;='Anexo V'!K27,'Anexo V'!I26,IF(H39&lt;='Anexo V'!N27,'Anexo V'!L26,IF(H39&lt;='Anexo V'!Q27,'Anexo V'!O26,IF(H39&lt;='Anexo V'!T27,'Anexo V'!R26,IF(H39&lt;='Anexo V'!W27,'Anexo V'!U26,IF(H39&lt;='Anexo V'!Z27,'Anexo V'!X26,IF(H39&lt;='Anexo V'!AC27,'Anexo V'!AA26,IF(H39&gt;'Anexo V'!AC27,'Anexo V'!AD26)))))))))))))</f>
        <v>0</v>
      </c>
      <c r="K39" s="38">
        <f>'[1]Anexo II'!J21</f>
        <v>0.2</v>
      </c>
      <c r="L39" s="39">
        <f>J39*K39</f>
        <v>0</v>
      </c>
      <c r="M39" s="40"/>
    </row>
    <row r="40" spans="1:13" x14ac:dyDescent="0.25">
      <c r="A40" s="34">
        <v>5</v>
      </c>
      <c r="B40" s="359" t="s">
        <v>146</v>
      </c>
      <c r="C40" s="359"/>
      <c r="D40" s="360">
        <f>'Anexo I'!N28</f>
        <v>0</v>
      </c>
      <c r="E40" s="361"/>
      <c r="F40" s="35">
        <v>5</v>
      </c>
      <c r="G40" s="36" t="s">
        <v>147</v>
      </c>
      <c r="H40" s="362" t="str">
        <f>IF(D38+D39+D40-D42=0,"X/0",IF(D40-D42&lt;0,"PL negativo",IF(D38+D39=0,"0/X",IF(D40-D42=0,"X/0",(D38+D39)/(D40-D42+0.0001)))))</f>
        <v>X/0</v>
      </c>
      <c r="I40" s="363"/>
      <c r="J40" s="37">
        <f>IF(D38+D39+D40-D42&lt;=0,0,IF(D38+D39=0,10,IF(D40-D42&lt;=0,0,IF(H40&lt;='Anexo V'!E33,'Anexo V'!C32,IF(H40&lt;='Anexo V'!H33,'Anexo V'!F32,IF(H40&lt;='Anexo V'!K33,'Anexo V'!I32,IF(H40&lt;='Anexo V'!N33,'Anexo V'!L32,IF(H40&lt;='Anexo V'!Q33,'Anexo V'!O32,IF(H40&lt;='Anexo V'!T33,'Anexo V'!R32,IF(H40&lt;='Anexo V'!W33,'Anexo V'!U32,IF(H40&lt;='Anexo V'!Z33,'Anexo V'!X32,IF(H40&lt;='Anexo V'!AC33,'Anexo V'!AA32,IF(H40&gt;'Anexo V'!AC33,'Anexo V'!AD32)))))))))))))</f>
        <v>0</v>
      </c>
      <c r="K40" s="38">
        <f>'[1]Anexo II'!J24</f>
        <v>0.2</v>
      </c>
      <c r="L40" s="39">
        <f>J40*K40</f>
        <v>0</v>
      </c>
      <c r="M40" s="40"/>
    </row>
    <row r="41" spans="1:13" x14ac:dyDescent="0.25">
      <c r="A41" s="34">
        <v>6</v>
      </c>
      <c r="B41" s="359" t="s">
        <v>148</v>
      </c>
      <c r="C41" s="359"/>
      <c r="D41" s="360">
        <f>'Anexo I'!G22</f>
        <v>0</v>
      </c>
      <c r="E41" s="361"/>
      <c r="F41" s="386" t="s">
        <v>149</v>
      </c>
      <c r="G41" s="388" t="s">
        <v>150</v>
      </c>
      <c r="H41" s="388"/>
      <c r="I41" s="388"/>
      <c r="J41" s="388"/>
      <c r="K41" s="388"/>
      <c r="L41" s="389">
        <f>SUM(L36:L40)</f>
        <v>0</v>
      </c>
    </row>
    <row r="42" spans="1:13" x14ac:dyDescent="0.25">
      <c r="A42" s="34">
        <v>7</v>
      </c>
      <c r="B42" s="359" t="s">
        <v>151</v>
      </c>
      <c r="C42" s="359"/>
      <c r="D42" s="360">
        <f>'Anexo I'!G19</f>
        <v>0</v>
      </c>
      <c r="E42" s="361"/>
      <c r="F42" s="387"/>
      <c r="G42" s="388"/>
      <c r="H42" s="388"/>
      <c r="I42" s="388"/>
      <c r="J42" s="388"/>
      <c r="K42" s="388"/>
      <c r="L42" s="389"/>
    </row>
    <row r="43" spans="1:13" ht="5.25" customHeight="1" x14ac:dyDescent="0.25">
      <c r="A43" s="368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70"/>
    </row>
    <row r="44" spans="1:13" ht="18" customHeight="1" x14ac:dyDescent="0.25">
      <c r="A44" s="42" t="s">
        <v>152</v>
      </c>
      <c r="B44" s="43" t="s">
        <v>153</v>
      </c>
      <c r="C44" s="43"/>
      <c r="D44" s="371"/>
      <c r="E44" s="372"/>
      <c r="F44" s="372"/>
      <c r="G44" s="372"/>
      <c r="H44" s="372"/>
      <c r="I44" s="372"/>
      <c r="J44" s="372"/>
      <c r="K44" s="372"/>
      <c r="L44" s="373"/>
    </row>
    <row r="45" spans="1:13" ht="18" customHeight="1" x14ac:dyDescent="0.25">
      <c r="A45" s="374"/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6"/>
    </row>
    <row r="46" spans="1:13" ht="4.5" customHeight="1" x14ac:dyDescent="0.25">
      <c r="A46" s="377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9"/>
    </row>
    <row r="47" spans="1:13" ht="14.25" customHeight="1" x14ac:dyDescent="0.25">
      <c r="A47" s="44" t="s">
        <v>154</v>
      </c>
      <c r="B47" s="355" t="s">
        <v>155</v>
      </c>
      <c r="C47" s="356"/>
      <c r="D47" s="356"/>
      <c r="E47" s="356"/>
      <c r="F47" s="356"/>
      <c r="G47" s="356"/>
      <c r="H47" s="356"/>
      <c r="I47" s="356"/>
      <c r="J47" s="304"/>
      <c r="K47" s="304"/>
      <c r="L47" s="305"/>
    </row>
    <row r="48" spans="1:13" ht="18" customHeight="1" x14ac:dyDescent="0.25">
      <c r="A48" s="380" t="s">
        <v>121</v>
      </c>
      <c r="B48" s="381"/>
      <c r="C48" s="381"/>
      <c r="D48" s="381"/>
      <c r="E48" s="381"/>
      <c r="F48" s="381"/>
      <c r="G48" s="381"/>
      <c r="H48" s="381"/>
      <c r="I48" s="382"/>
      <c r="J48" s="383" t="s">
        <v>156</v>
      </c>
      <c r="K48" s="384"/>
      <c r="L48" s="385"/>
    </row>
    <row r="49" spans="1:12" ht="5.25" customHeight="1" x14ac:dyDescent="0.25">
      <c r="A49" s="377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9"/>
    </row>
    <row r="50" spans="1:12" ht="12.75" customHeight="1" x14ac:dyDescent="0.25">
      <c r="A50" s="45" t="s">
        <v>157</v>
      </c>
      <c r="B50" s="303" t="s">
        <v>155</v>
      </c>
      <c r="C50" s="304"/>
      <c r="D50" s="304"/>
      <c r="E50" s="304"/>
      <c r="F50" s="304"/>
      <c r="G50" s="304"/>
      <c r="H50" s="304"/>
      <c r="I50" s="304"/>
      <c r="J50" s="304"/>
      <c r="K50" s="304"/>
      <c r="L50" s="305"/>
    </row>
    <row r="51" spans="1:12" x14ac:dyDescent="0.25">
      <c r="A51" s="396" t="s">
        <v>158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8"/>
    </row>
    <row r="52" spans="1:12" ht="12" customHeight="1" x14ac:dyDescent="0.25">
      <c r="A52" s="399"/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1"/>
    </row>
    <row r="53" spans="1:12" ht="12" customHeight="1" x14ac:dyDescent="0.25">
      <c r="A53" s="402" t="s">
        <v>159</v>
      </c>
      <c r="B53" s="403"/>
      <c r="C53" s="403"/>
      <c r="D53" s="403"/>
      <c r="E53" s="403" t="s">
        <v>160</v>
      </c>
      <c r="F53" s="403"/>
      <c r="G53" s="403"/>
      <c r="H53" s="403"/>
      <c r="I53" s="403" t="s">
        <v>161</v>
      </c>
      <c r="J53" s="403"/>
      <c r="K53" s="403"/>
      <c r="L53" s="404"/>
    </row>
    <row r="54" spans="1:12" ht="12" customHeight="1" x14ac:dyDescent="0.25">
      <c r="A54" s="390" t="s">
        <v>162</v>
      </c>
      <c r="B54" s="391"/>
      <c r="C54" s="391"/>
      <c r="D54" s="391"/>
      <c r="E54" s="391" t="s">
        <v>162</v>
      </c>
      <c r="F54" s="391"/>
      <c r="G54" s="391"/>
      <c r="H54" s="391"/>
      <c r="I54" s="391" t="s">
        <v>162</v>
      </c>
      <c r="J54" s="391"/>
      <c r="K54" s="391"/>
      <c r="L54" s="394"/>
    </row>
    <row r="55" spans="1:12" ht="15.75" thickBot="1" x14ac:dyDescent="0.3">
      <c r="A55" s="392"/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5"/>
    </row>
  </sheetData>
  <sheetProtection algorithmName="SHA-512" hashValue="o6B9LgKyy5evNWqllS5iJSYWI8Foxma9tzTQm6rJ8OrfUNCW8M1l6Is+6f0EwIA+i681rF2jk/3tsHFcjSnn8A==" saltValue="S5IR4faAOPavzVUX58d6rQ==" spinCount="100000" sheet="1" objects="1" scenarios="1"/>
  <protectedRanges>
    <protectedRange algorithmName="SHA-512" hashValue="SOXFq6RbcUEG0CmbFZHE1U9wR53YGW92UewO+2m+yai1n92223KKJ8+ID9LcXH824MaXNC3a/XGPcCgLo4rH0Q==" saltValue="0n234z3RuqL6uZI46SLzYQ==" spinCount="100000" sqref="A32:L32" name="auditoria"/>
    <protectedRange algorithmName="SHA-512" hashValue="6/+ansfkEVjCpZTF79inFXPdqw51oV12vjROqdLJdUtpHrRLwCznoD+PZJpbWrKzNK9JgVNxAUaD1ML0pyExQQ==" saltValue="/nSoY/9WBsDvEh+xHHgWCA==" spinCount="100000" sqref="L16" name="SE"/>
    <protectedRange algorithmName="SHA-512" hashValue="bhNGE+/TbucDswx2Az3dWaLoCXbGr7vVOf6F3qyLwcvI9hLbpeuWRnK/TLpxq5wnTTb5ie3eKnVZwjCI5xqUkw==" saltValue="r4BNk+x6GrJ3OYuT02KeHw==" spinCount="100000" sqref="J16" name="CNAE"/>
    <protectedRange algorithmName="SHA-512" hashValue="Mipv8Yc0a8uGryX3f8YWdqsQlGPJtV1IEH+DwL9ICVC0DpHKd/XAYBoGLAGNJ1oXSjVdfX6QTYmrIwaNb6DvMA==" saltValue="ODwBB9KVbc72g9/ZbwkC+Q==" spinCount="100000" sqref="E16" name="Atividade principal"/>
    <protectedRange algorithmName="SHA-512" hashValue="xqFdZ6Vq7TtigVU8yfyA6P6ycCJ3SZ+wHpt3LqQor7OjMpzah6fGIY8aDs6OB8/MEpxof3wmxf7Rfx7mMTC1tQ==" saltValue="V/D/MwBVJoQ17xxFN8PD/g==" spinCount="100000" sqref="A16" name="CNPJ"/>
    <protectedRange algorithmName="SHA-512" hashValue="sdXOC+85O4nO6sS9Ti19AfwZ/5GHj3BprtBaUdioQGbSnld3RTlgesDOLDUpzBAENMQVdywpWD19YNFAYXioZA==" saltValue="eEXd9561U4ZswthkjvtIow==" spinCount="100000" sqref="L10" name="data"/>
    <protectedRange algorithmName="SHA-512" hashValue="TDE7CvHXPDaqP1A0m5CdxrAkt3TPGQcqOkD5C6OWCaBZP9U+jqhZd3w/E29cHOqvqJrTTgJFTMPs1IRv/65+Hw==" saltValue="bVNezgKaZOvUQOy8WhV2iQ==" spinCount="100000" sqref="J10" name="modalidade"/>
    <protectedRange algorithmName="SHA-512" hashValue="M1XYMgK6xXopCrPwsAwdzcXTak7N+SFr4br5IGYaKEoflJGZiK0SGgEjXGZu4t+pUXb1wlnk6Q7elmiTOxod9g==" saltValue="MfTQBZNyUWpiYoRN5HaxvA==" spinCount="100000" sqref="I10" name="número do edital"/>
    <protectedRange algorithmName="SHA-512" hashValue="21X89QPdH9J1ckZRhnljLsq9a5g8uCcX9noT+EMPZF0njd6SXerYZ2eJdskqI9enF8ubU2ElLwo5lv6yYcmOCg==" saltValue="WmFiv4m/Qu4gXUXjm2GsvQ==" spinCount="100000" sqref="A10:H10" name="nome do licitador"/>
    <protectedRange algorithmName="SHA-512" hashValue="1bCYHpZrQ/5fWfgQPyu7Hzu5x9LcBhcTJD+ZbAF0nxN6oYIrhfh3ShRIRIbskT+J2Ns+YZH2zS4nEnR+7rgXbg==" saltValue="e+Sq9tlaKAHOPwT5arJopA==" spinCount="100000" sqref="G5:H5" name="número do processo"/>
    <protectedRange algorithmName="SHA-512" hashValue="4lNQlAp1qmyKE0gANhiPpOFxJhg81cEccoW+3mR/2XNqIHLcAUDYc/pzmoJbvEr3Ut7jQ2FHrCNigJPIht6MXg==" saltValue="KSK1qkV75mvUyS2kYP3rXQ==" spinCount="100000" sqref="K5" name="folha"/>
    <protectedRange algorithmName="SHA-512" hashValue="TPmdPScVQ7B6jyUC+uJf5W+7CT2W9VOXGW1IFWRk0AFE9TZ4XKCDBH/mSLUD93PZU17NqARY3uHLKdcvmdgDGg==" saltValue="S3yJWIRZzNuHjeHaFYPsLQ==" spinCount="100000" sqref="A14" name="Firma"/>
    <protectedRange algorithmName="SHA-512" hashValue="tDnCxLOfzd8cePIQTk6DFx52e2CrztMg/lAtqeSHbaDD3laY+N3Z2BfdbTiGKQRB8Z9CyHuK3sTgFDYLa4ULgg==" saltValue="kTDC+/5+YXiOPbX0Q/P2Xw==" spinCount="100000" sqref="I14" name="ICMS"/>
    <protectedRange algorithmName="SHA-512" hashValue="0rPRMcXWg2pbUBXDt3seXLwLlWNJJF96FOtQc7IyWa+7i2r/0R/wjFqR+3kgXFmUiViX2QnY8YR8sZ8eSQdPYQ==" saltValue="krLRwBkrCE8akRhqYksG0Q==" spinCount="100000" sqref="A18:L18" name="endereço"/>
  </protectedRanges>
  <mergeCells count="104">
    <mergeCell ref="A54:D55"/>
    <mergeCell ref="E54:H55"/>
    <mergeCell ref="I54:L55"/>
    <mergeCell ref="A49:L49"/>
    <mergeCell ref="B50:L50"/>
    <mergeCell ref="A51:L52"/>
    <mergeCell ref="A53:D53"/>
    <mergeCell ref="E53:H53"/>
    <mergeCell ref="I53:L53"/>
    <mergeCell ref="A43:L43"/>
    <mergeCell ref="D44:L44"/>
    <mergeCell ref="A45:L45"/>
    <mergeCell ref="A46:L46"/>
    <mergeCell ref="B47:L47"/>
    <mergeCell ref="A48:I48"/>
    <mergeCell ref="J48:L48"/>
    <mergeCell ref="B41:C41"/>
    <mergeCell ref="D41:E41"/>
    <mergeCell ref="F41:F42"/>
    <mergeCell ref="G41:K42"/>
    <mergeCell ref="L41:L42"/>
    <mergeCell ref="B42:C42"/>
    <mergeCell ref="D42:E42"/>
    <mergeCell ref="B39:C39"/>
    <mergeCell ref="D39:E39"/>
    <mergeCell ref="H39:I39"/>
    <mergeCell ref="B40:C40"/>
    <mergeCell ref="D40:E40"/>
    <mergeCell ref="H40:I40"/>
    <mergeCell ref="B37:C37"/>
    <mergeCell ref="D37:E37"/>
    <mergeCell ref="H37:I37"/>
    <mergeCell ref="B38:C38"/>
    <mergeCell ref="D38:E38"/>
    <mergeCell ref="H38:I38"/>
    <mergeCell ref="B35:C35"/>
    <mergeCell ref="D35:E35"/>
    <mergeCell ref="F35:G35"/>
    <mergeCell ref="H35:I35"/>
    <mergeCell ref="B36:C36"/>
    <mergeCell ref="D36:E36"/>
    <mergeCell ref="H36:I36"/>
    <mergeCell ref="A32:G32"/>
    <mergeCell ref="H32:I32"/>
    <mergeCell ref="J32:L32"/>
    <mergeCell ref="A33:L33"/>
    <mergeCell ref="B34:E34"/>
    <mergeCell ref="G34:L34"/>
    <mergeCell ref="A27:I27"/>
    <mergeCell ref="A28:I28"/>
    <mergeCell ref="A29:L29"/>
    <mergeCell ref="B30:L30"/>
    <mergeCell ref="A31:G31"/>
    <mergeCell ref="H31:I31"/>
    <mergeCell ref="J31:L31"/>
    <mergeCell ref="A23:L23"/>
    <mergeCell ref="B24:L24"/>
    <mergeCell ref="A25:F25"/>
    <mergeCell ref="G25:I25"/>
    <mergeCell ref="J25:L25"/>
    <mergeCell ref="A26:F26"/>
    <mergeCell ref="G26:I26"/>
    <mergeCell ref="J26:L26"/>
    <mergeCell ref="A21:D21"/>
    <mergeCell ref="E21:G21"/>
    <mergeCell ref="H21:I21"/>
    <mergeCell ref="J21:L21"/>
    <mergeCell ref="A22:D22"/>
    <mergeCell ref="E22:G22"/>
    <mergeCell ref="H22:I22"/>
    <mergeCell ref="J22:L22"/>
    <mergeCell ref="A17:I17"/>
    <mergeCell ref="A18:I18"/>
    <mergeCell ref="A19:I19"/>
    <mergeCell ref="J19:L19"/>
    <mergeCell ref="A20:I20"/>
    <mergeCell ref="J20:L20"/>
    <mergeCell ref="A15:D15"/>
    <mergeCell ref="E15:I15"/>
    <mergeCell ref="J15:K15"/>
    <mergeCell ref="A16:D16"/>
    <mergeCell ref="E16:I16"/>
    <mergeCell ref="J16:K16"/>
    <mergeCell ref="A13:G13"/>
    <mergeCell ref="I13:L13"/>
    <mergeCell ref="A14:H14"/>
    <mergeCell ref="I14:L14"/>
    <mergeCell ref="A6:L6"/>
    <mergeCell ref="A7:L7"/>
    <mergeCell ref="B8:L8"/>
    <mergeCell ref="H9:I9"/>
    <mergeCell ref="J9:K9"/>
    <mergeCell ref="A10:G10"/>
    <mergeCell ref="H10:I10"/>
    <mergeCell ref="J10:K10"/>
    <mergeCell ref="A1:F5"/>
    <mergeCell ref="G1:L1"/>
    <mergeCell ref="G2:L2"/>
    <mergeCell ref="G3:J3"/>
    <mergeCell ref="K3:L3"/>
    <mergeCell ref="G5:J5"/>
    <mergeCell ref="K5:L5"/>
    <mergeCell ref="A11:L11"/>
    <mergeCell ref="B12:L1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5"/>
  <sheetViews>
    <sheetView showGridLines="0" workbookViewId="0">
      <selection activeCell="P10" sqref="P10"/>
    </sheetView>
  </sheetViews>
  <sheetFormatPr defaultRowHeight="12.75" x14ac:dyDescent="0.2"/>
  <cols>
    <col min="1" max="1" width="0.7109375" style="46" customWidth="1"/>
    <col min="2" max="2" width="0.85546875" style="46" customWidth="1"/>
    <col min="3" max="7" width="9.140625" style="46"/>
    <col min="8" max="9" width="0.7109375" style="46" customWidth="1"/>
    <col min="10" max="10" width="9.140625" style="46"/>
    <col min="11" max="11" width="8.7109375" style="46" customWidth="1"/>
    <col min="12" max="14" width="9.140625" style="46"/>
    <col min="15" max="15" width="0.7109375" style="46" customWidth="1"/>
    <col min="16" max="16384" width="9.140625" style="46"/>
  </cols>
  <sheetData>
    <row r="1" spans="2:15" ht="15.75" customHeight="1" x14ac:dyDescent="0.2">
      <c r="C1" s="408" t="s">
        <v>163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2:15" ht="15.75" customHeight="1" x14ac:dyDescent="0.2"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2:15" x14ac:dyDescent="0.2"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2:15" ht="14.1" customHeight="1" x14ac:dyDescent="0.2">
      <c r="B4" s="47"/>
      <c r="C4" s="409" t="s">
        <v>164</v>
      </c>
      <c r="D4" s="409"/>
      <c r="E4" s="409"/>
      <c r="F4" s="409"/>
      <c r="G4" s="409"/>
      <c r="H4" s="48"/>
      <c r="I4" s="49"/>
      <c r="J4" s="411" t="s">
        <v>165</v>
      </c>
      <c r="K4" s="411"/>
      <c r="L4" s="411"/>
      <c r="M4" s="411"/>
      <c r="N4" s="411"/>
      <c r="O4" s="50"/>
    </row>
    <row r="5" spans="2:15" ht="14.1" customHeight="1" x14ac:dyDescent="0.2">
      <c r="B5" s="51"/>
      <c r="C5" s="410"/>
      <c r="D5" s="410"/>
      <c r="E5" s="410"/>
      <c r="F5" s="410"/>
      <c r="G5" s="410"/>
      <c r="H5" s="52"/>
      <c r="I5" s="51"/>
      <c r="J5" s="412"/>
      <c r="K5" s="412"/>
      <c r="L5" s="412"/>
      <c r="M5" s="412"/>
      <c r="N5" s="412"/>
      <c r="O5" s="53"/>
    </row>
    <row r="6" spans="2:15" ht="14.1" customHeight="1" x14ac:dyDescent="0.2">
      <c r="B6" s="51"/>
      <c r="C6" s="410"/>
      <c r="D6" s="410"/>
      <c r="E6" s="410"/>
      <c r="F6" s="410"/>
      <c r="G6" s="410"/>
      <c r="H6" s="52"/>
      <c r="I6" s="51"/>
      <c r="J6" s="413" t="s">
        <v>166</v>
      </c>
      <c r="K6" s="413"/>
      <c r="L6" s="413"/>
      <c r="M6" s="413"/>
      <c r="N6" s="413"/>
      <c r="O6" s="53"/>
    </row>
    <row r="7" spans="2:15" s="58" customFormat="1" ht="14.1" customHeight="1" x14ac:dyDescent="0.25">
      <c r="B7" s="54"/>
      <c r="C7" s="407" t="s">
        <v>167</v>
      </c>
      <c r="D7" s="407"/>
      <c r="E7" s="407"/>
      <c r="F7" s="407"/>
      <c r="G7" s="407"/>
      <c r="H7" s="55"/>
      <c r="I7" s="56"/>
      <c r="J7" s="413"/>
      <c r="K7" s="413"/>
      <c r="L7" s="413"/>
      <c r="M7" s="413"/>
      <c r="N7" s="413"/>
      <c r="O7" s="57"/>
    </row>
    <row r="8" spans="2:15" ht="14.1" customHeight="1" x14ac:dyDescent="0.2">
      <c r="B8" s="59"/>
      <c r="C8" s="413" t="s">
        <v>168</v>
      </c>
      <c r="D8" s="413"/>
      <c r="E8" s="413"/>
      <c r="F8" s="413"/>
      <c r="G8" s="413"/>
      <c r="H8" s="60"/>
      <c r="I8" s="61"/>
      <c r="J8" s="412" t="s">
        <v>169</v>
      </c>
      <c r="K8" s="412"/>
      <c r="L8" s="412"/>
      <c r="M8" s="412"/>
      <c r="N8" s="412"/>
      <c r="O8" s="53"/>
    </row>
    <row r="9" spans="2:15" ht="14.1" customHeight="1" x14ac:dyDescent="0.2">
      <c r="B9" s="59"/>
      <c r="C9" s="413"/>
      <c r="D9" s="413"/>
      <c r="E9" s="413"/>
      <c r="F9" s="413"/>
      <c r="G9" s="413"/>
      <c r="H9" s="60"/>
      <c r="I9" s="61"/>
      <c r="J9" s="412" t="s">
        <v>170</v>
      </c>
      <c r="K9" s="412"/>
      <c r="L9" s="412"/>
      <c r="M9" s="412"/>
      <c r="N9" s="412"/>
      <c r="O9" s="53"/>
    </row>
    <row r="10" spans="2:15" ht="14.1" customHeight="1" x14ac:dyDescent="0.2">
      <c r="B10" s="59"/>
      <c r="C10" s="413" t="s">
        <v>171</v>
      </c>
      <c r="D10" s="413"/>
      <c r="E10" s="413"/>
      <c r="F10" s="413"/>
      <c r="G10" s="413"/>
      <c r="H10" s="60"/>
      <c r="I10" s="61"/>
      <c r="J10" s="412" t="s">
        <v>172</v>
      </c>
      <c r="K10" s="412"/>
      <c r="L10" s="412"/>
      <c r="M10" s="412"/>
      <c r="N10" s="412"/>
      <c r="O10" s="53"/>
    </row>
    <row r="11" spans="2:15" ht="14.1" customHeight="1" x14ac:dyDescent="0.2">
      <c r="B11" s="59"/>
      <c r="C11" s="413"/>
      <c r="D11" s="413"/>
      <c r="E11" s="413"/>
      <c r="F11" s="413"/>
      <c r="G11" s="413"/>
      <c r="H11" s="60"/>
      <c r="I11" s="61"/>
      <c r="J11" s="412" t="s">
        <v>173</v>
      </c>
      <c r="K11" s="412"/>
      <c r="L11" s="412"/>
      <c r="M11" s="412"/>
      <c r="N11" s="412"/>
      <c r="O11" s="53"/>
    </row>
    <row r="12" spans="2:15" ht="14.1" customHeight="1" x14ac:dyDescent="0.2">
      <c r="B12" s="59"/>
      <c r="C12" s="405" t="s">
        <v>174</v>
      </c>
      <c r="D12" s="405"/>
      <c r="E12" s="405"/>
      <c r="F12" s="405"/>
      <c r="G12" s="405"/>
      <c r="H12" s="62"/>
      <c r="I12" s="63"/>
      <c r="J12" s="412" t="s">
        <v>175</v>
      </c>
      <c r="K12" s="412"/>
      <c r="L12" s="412"/>
      <c r="M12" s="412"/>
      <c r="N12" s="412"/>
      <c r="O12" s="53"/>
    </row>
    <row r="13" spans="2:15" ht="18.75" customHeight="1" x14ac:dyDescent="0.2">
      <c r="B13" s="59"/>
      <c r="C13" s="405" t="s">
        <v>176</v>
      </c>
      <c r="D13" s="405"/>
      <c r="E13" s="405"/>
      <c r="F13" s="405"/>
      <c r="G13" s="405"/>
      <c r="H13" s="62"/>
      <c r="I13" s="63"/>
      <c r="J13" s="406" t="s">
        <v>177</v>
      </c>
      <c r="K13" s="406"/>
      <c r="L13" s="406"/>
      <c r="M13" s="406"/>
      <c r="N13" s="406"/>
      <c r="O13" s="53"/>
    </row>
    <row r="14" spans="2:15" ht="14.1" customHeight="1" x14ac:dyDescent="0.2">
      <c r="B14" s="59"/>
      <c r="C14" s="405" t="s">
        <v>178</v>
      </c>
      <c r="D14" s="405"/>
      <c r="E14" s="405"/>
      <c r="F14" s="405"/>
      <c r="G14" s="405"/>
      <c r="H14" s="62"/>
      <c r="I14" s="63"/>
      <c r="J14" s="406"/>
      <c r="K14" s="406"/>
      <c r="L14" s="406"/>
      <c r="M14" s="406"/>
      <c r="N14" s="406"/>
      <c r="O14" s="53"/>
    </row>
    <row r="15" spans="2:15" ht="14.1" customHeight="1" x14ac:dyDescent="0.2">
      <c r="B15" s="59"/>
      <c r="C15" s="407" t="s">
        <v>179</v>
      </c>
      <c r="D15" s="407"/>
      <c r="E15" s="407"/>
      <c r="F15" s="407"/>
      <c r="G15" s="407"/>
      <c r="H15" s="62"/>
      <c r="I15" s="63"/>
      <c r="J15" s="406"/>
      <c r="K15" s="406"/>
      <c r="L15" s="406"/>
      <c r="M15" s="406"/>
      <c r="N15" s="406"/>
      <c r="O15" s="53"/>
    </row>
    <row r="16" spans="2:15" ht="14.1" customHeight="1" x14ac:dyDescent="0.2">
      <c r="B16" s="59"/>
      <c r="C16" s="413" t="s">
        <v>180</v>
      </c>
      <c r="D16" s="413"/>
      <c r="E16" s="413"/>
      <c r="F16" s="413"/>
      <c r="G16" s="413"/>
      <c r="H16" s="62"/>
      <c r="I16" s="63"/>
      <c r="J16" s="406" t="s">
        <v>267</v>
      </c>
      <c r="K16" s="406"/>
      <c r="L16" s="406"/>
      <c r="M16" s="406"/>
      <c r="N16" s="406"/>
      <c r="O16" s="53"/>
    </row>
    <row r="17" spans="2:15" ht="14.1" customHeight="1" x14ac:dyDescent="0.2">
      <c r="B17" s="59"/>
      <c r="C17" s="413"/>
      <c r="D17" s="413"/>
      <c r="E17" s="413"/>
      <c r="F17" s="413"/>
      <c r="G17" s="413"/>
      <c r="H17" s="62"/>
      <c r="I17" s="63"/>
      <c r="J17" s="406"/>
      <c r="K17" s="406"/>
      <c r="L17" s="406"/>
      <c r="M17" s="406"/>
      <c r="N17" s="406"/>
      <c r="O17" s="53"/>
    </row>
    <row r="18" spans="2:15" ht="14.1" customHeight="1" x14ac:dyDescent="0.2">
      <c r="B18" s="59"/>
      <c r="C18" s="413" t="s">
        <v>181</v>
      </c>
      <c r="D18" s="413"/>
      <c r="E18" s="413"/>
      <c r="F18" s="413"/>
      <c r="G18" s="413"/>
      <c r="H18" s="62"/>
      <c r="I18" s="63"/>
      <c r="J18" s="406"/>
      <c r="K18" s="406"/>
      <c r="L18" s="406"/>
      <c r="M18" s="406"/>
      <c r="N18" s="406"/>
      <c r="O18" s="53"/>
    </row>
    <row r="19" spans="2:15" ht="14.1" customHeight="1" x14ac:dyDescent="0.2">
      <c r="B19" s="59"/>
      <c r="C19" s="413"/>
      <c r="D19" s="413"/>
      <c r="E19" s="413"/>
      <c r="F19" s="413"/>
      <c r="G19" s="413"/>
      <c r="H19" s="62"/>
      <c r="I19" s="63"/>
      <c r="J19" s="406"/>
      <c r="K19" s="406"/>
      <c r="L19" s="406"/>
      <c r="M19" s="406"/>
      <c r="N19" s="406"/>
      <c r="O19" s="53"/>
    </row>
    <row r="20" spans="2:15" ht="14.1" customHeight="1" x14ac:dyDescent="0.2">
      <c r="B20" s="59"/>
      <c r="C20" s="413" t="s">
        <v>182</v>
      </c>
      <c r="D20" s="413"/>
      <c r="E20" s="413"/>
      <c r="F20" s="413"/>
      <c r="G20" s="413"/>
      <c r="H20" s="62"/>
      <c r="I20" s="63"/>
      <c r="J20" s="413" t="s">
        <v>183</v>
      </c>
      <c r="K20" s="413"/>
      <c r="L20" s="413"/>
      <c r="M20" s="413"/>
      <c r="N20" s="413"/>
      <c r="O20" s="53"/>
    </row>
    <row r="21" spans="2:15" ht="14.1" customHeight="1" x14ac:dyDescent="0.2">
      <c r="B21" s="59"/>
      <c r="C21" s="413"/>
      <c r="D21" s="413"/>
      <c r="E21" s="413"/>
      <c r="F21" s="413"/>
      <c r="G21" s="413"/>
      <c r="H21" s="62"/>
      <c r="I21" s="63"/>
      <c r="J21" s="413"/>
      <c r="K21" s="413"/>
      <c r="L21" s="413"/>
      <c r="M21" s="413"/>
      <c r="N21" s="413"/>
      <c r="O21" s="53"/>
    </row>
    <row r="22" spans="2:15" ht="14.1" customHeight="1" x14ac:dyDescent="0.2">
      <c r="B22" s="59"/>
      <c r="C22" s="413" t="s">
        <v>184</v>
      </c>
      <c r="D22" s="413"/>
      <c r="E22" s="413"/>
      <c r="F22" s="413"/>
      <c r="G22" s="413"/>
      <c r="H22" s="62"/>
      <c r="I22" s="63"/>
      <c r="J22" s="413" t="s">
        <v>185</v>
      </c>
      <c r="K22" s="413"/>
      <c r="L22" s="413"/>
      <c r="M22" s="413"/>
      <c r="N22" s="413"/>
      <c r="O22" s="53"/>
    </row>
    <row r="23" spans="2:15" ht="14.1" customHeight="1" x14ac:dyDescent="0.2">
      <c r="B23" s="59"/>
      <c r="C23" s="413"/>
      <c r="D23" s="413"/>
      <c r="E23" s="413"/>
      <c r="F23" s="413"/>
      <c r="G23" s="413"/>
      <c r="H23" s="62"/>
      <c r="I23" s="63"/>
      <c r="J23" s="413"/>
      <c r="K23" s="413"/>
      <c r="L23" s="413"/>
      <c r="M23" s="413"/>
      <c r="N23" s="413"/>
      <c r="O23" s="53"/>
    </row>
    <row r="24" spans="2:15" ht="14.1" customHeight="1" x14ac:dyDescent="0.2">
      <c r="B24" s="59"/>
      <c r="C24" s="413" t="s">
        <v>186</v>
      </c>
      <c r="D24" s="413"/>
      <c r="E24" s="413"/>
      <c r="F24" s="413"/>
      <c r="G24" s="413"/>
      <c r="H24" s="62"/>
      <c r="I24" s="63"/>
      <c r="J24" s="412" t="s">
        <v>187</v>
      </c>
      <c r="K24" s="412"/>
      <c r="L24" s="412"/>
      <c r="M24" s="412"/>
      <c r="N24" s="412"/>
      <c r="O24" s="53"/>
    </row>
    <row r="25" spans="2:15" ht="14.1" customHeight="1" x14ac:dyDescent="0.2">
      <c r="B25" s="59"/>
      <c r="C25" s="413"/>
      <c r="D25" s="413"/>
      <c r="E25" s="413"/>
      <c r="F25" s="413"/>
      <c r="G25" s="413"/>
      <c r="H25" s="62"/>
      <c r="I25" s="63"/>
      <c r="J25" s="412"/>
      <c r="K25" s="412"/>
      <c r="L25" s="412"/>
      <c r="M25" s="412"/>
      <c r="N25" s="412"/>
      <c r="O25" s="53"/>
    </row>
    <row r="26" spans="2:15" ht="14.1" customHeight="1" x14ac:dyDescent="0.2">
      <c r="B26" s="59"/>
      <c r="C26" s="405" t="s">
        <v>188</v>
      </c>
      <c r="D26" s="405"/>
      <c r="E26" s="405"/>
      <c r="F26" s="405"/>
      <c r="G26" s="405"/>
      <c r="H26" s="62"/>
      <c r="I26" s="63"/>
      <c r="J26" s="413" t="s">
        <v>189</v>
      </c>
      <c r="K26" s="413"/>
      <c r="L26" s="413"/>
      <c r="M26" s="413"/>
      <c r="N26" s="413"/>
      <c r="O26" s="53"/>
    </row>
    <row r="27" spans="2:15" ht="14.1" customHeight="1" x14ac:dyDescent="0.2">
      <c r="B27" s="59"/>
      <c r="C27" s="413" t="s">
        <v>190</v>
      </c>
      <c r="D27" s="413"/>
      <c r="E27" s="413"/>
      <c r="F27" s="413"/>
      <c r="G27" s="413"/>
      <c r="H27" s="62"/>
      <c r="I27" s="63"/>
      <c r="J27" s="413"/>
      <c r="K27" s="413"/>
      <c r="L27" s="413"/>
      <c r="M27" s="413"/>
      <c r="N27" s="413"/>
      <c r="O27" s="53"/>
    </row>
    <row r="28" spans="2:15" ht="14.1" customHeight="1" x14ac:dyDescent="0.2">
      <c r="B28" s="59"/>
      <c r="C28" s="413"/>
      <c r="D28" s="413"/>
      <c r="E28" s="413"/>
      <c r="F28" s="413"/>
      <c r="G28" s="413"/>
      <c r="H28" s="62"/>
      <c r="I28" s="63"/>
      <c r="J28" s="413"/>
      <c r="K28" s="413"/>
      <c r="L28" s="413"/>
      <c r="M28" s="413"/>
      <c r="N28" s="413"/>
      <c r="O28" s="53"/>
    </row>
    <row r="29" spans="2:15" ht="14.1" customHeight="1" x14ac:dyDescent="0.2">
      <c r="B29" s="59"/>
      <c r="C29" s="405" t="s">
        <v>191</v>
      </c>
      <c r="D29" s="405"/>
      <c r="E29" s="405"/>
      <c r="F29" s="405"/>
      <c r="G29" s="405"/>
      <c r="H29" s="62"/>
      <c r="I29" s="63"/>
      <c r="J29" s="413" t="s">
        <v>192</v>
      </c>
      <c r="K29" s="413"/>
      <c r="L29" s="413"/>
      <c r="M29" s="413"/>
      <c r="N29" s="413"/>
      <c r="O29" s="53"/>
    </row>
    <row r="30" spans="2:15" ht="14.1" customHeight="1" x14ac:dyDescent="0.2">
      <c r="B30" s="59"/>
      <c r="C30" s="413" t="s">
        <v>193</v>
      </c>
      <c r="D30" s="413"/>
      <c r="E30" s="413"/>
      <c r="F30" s="413"/>
      <c r="G30" s="413"/>
      <c r="H30" s="62"/>
      <c r="I30" s="63"/>
      <c r="J30" s="413"/>
      <c r="K30" s="413"/>
      <c r="L30" s="413"/>
      <c r="M30" s="413"/>
      <c r="N30" s="413"/>
      <c r="O30" s="53"/>
    </row>
    <row r="31" spans="2:15" ht="14.1" customHeight="1" x14ac:dyDescent="0.2">
      <c r="B31" s="59"/>
      <c r="C31" s="413"/>
      <c r="D31" s="413"/>
      <c r="E31" s="413"/>
      <c r="F31" s="413"/>
      <c r="G31" s="413"/>
      <c r="H31" s="62"/>
      <c r="I31" s="63"/>
      <c r="J31" s="413"/>
      <c r="K31" s="413"/>
      <c r="L31" s="413"/>
      <c r="M31" s="413"/>
      <c r="N31" s="413"/>
      <c r="O31" s="53"/>
    </row>
    <row r="32" spans="2:15" ht="14.1" customHeight="1" x14ac:dyDescent="0.2">
      <c r="B32" s="59"/>
      <c r="C32" s="405" t="s">
        <v>194</v>
      </c>
      <c r="D32" s="405"/>
      <c r="E32" s="405"/>
      <c r="F32" s="405"/>
      <c r="G32" s="405"/>
      <c r="H32" s="62"/>
      <c r="I32" s="63"/>
      <c r="J32" s="413" t="s">
        <v>195</v>
      </c>
      <c r="K32" s="413"/>
      <c r="L32" s="413"/>
      <c r="M32" s="413"/>
      <c r="N32" s="413"/>
      <c r="O32" s="53"/>
    </row>
    <row r="33" spans="2:15" ht="14.1" customHeight="1" x14ac:dyDescent="0.2">
      <c r="B33" s="59"/>
      <c r="C33" s="413" t="s">
        <v>196</v>
      </c>
      <c r="D33" s="413"/>
      <c r="E33" s="413"/>
      <c r="F33" s="413"/>
      <c r="G33" s="413"/>
      <c r="H33" s="62"/>
      <c r="I33" s="63"/>
      <c r="J33" s="413"/>
      <c r="K33" s="413"/>
      <c r="L33" s="413"/>
      <c r="M33" s="413"/>
      <c r="N33" s="413"/>
      <c r="O33" s="53"/>
    </row>
    <row r="34" spans="2:15" ht="14.1" customHeight="1" x14ac:dyDescent="0.2">
      <c r="B34" s="59"/>
      <c r="C34" s="413"/>
      <c r="D34" s="413"/>
      <c r="E34" s="413"/>
      <c r="F34" s="413"/>
      <c r="G34" s="413"/>
      <c r="H34" s="62"/>
      <c r="I34" s="63"/>
      <c r="J34" s="413"/>
      <c r="K34" s="413"/>
      <c r="L34" s="413"/>
      <c r="M34" s="413"/>
      <c r="N34" s="413"/>
      <c r="O34" s="53"/>
    </row>
    <row r="35" spans="2:15" ht="14.1" customHeight="1" x14ac:dyDescent="0.2">
      <c r="B35" s="59"/>
      <c r="C35" s="413" t="s">
        <v>197</v>
      </c>
      <c r="D35" s="413"/>
      <c r="E35" s="413"/>
      <c r="F35" s="413"/>
      <c r="G35" s="413"/>
      <c r="H35" s="62"/>
      <c r="I35" s="63"/>
      <c r="J35" s="413"/>
      <c r="K35" s="413"/>
      <c r="L35" s="413"/>
      <c r="M35" s="413"/>
      <c r="N35" s="413"/>
      <c r="O35" s="53"/>
    </row>
    <row r="36" spans="2:15" ht="14.1" customHeight="1" x14ac:dyDescent="0.2">
      <c r="B36" s="59"/>
      <c r="C36" s="413"/>
      <c r="D36" s="413"/>
      <c r="E36" s="413"/>
      <c r="F36" s="413"/>
      <c r="G36" s="413"/>
      <c r="H36" s="62"/>
      <c r="I36" s="63"/>
      <c r="J36" s="413"/>
      <c r="K36" s="413"/>
      <c r="L36" s="413"/>
      <c r="M36" s="413"/>
      <c r="N36" s="413"/>
      <c r="O36" s="53"/>
    </row>
    <row r="37" spans="2:15" ht="14.1" customHeight="1" x14ac:dyDescent="0.2">
      <c r="B37" s="59"/>
      <c r="C37" s="413" t="s">
        <v>198</v>
      </c>
      <c r="D37" s="413"/>
      <c r="E37" s="413"/>
      <c r="F37" s="413"/>
      <c r="G37" s="413"/>
      <c r="H37" s="62"/>
      <c r="I37" s="63"/>
      <c r="J37" s="405" t="s">
        <v>199</v>
      </c>
      <c r="K37" s="405"/>
      <c r="L37" s="405"/>
      <c r="M37" s="405"/>
      <c r="N37" s="405"/>
      <c r="O37" s="53"/>
    </row>
    <row r="38" spans="2:15" ht="14.1" customHeight="1" x14ac:dyDescent="0.2">
      <c r="B38" s="59"/>
      <c r="C38" s="413"/>
      <c r="D38" s="413"/>
      <c r="E38" s="413"/>
      <c r="F38" s="413"/>
      <c r="G38" s="413"/>
      <c r="H38" s="62"/>
      <c r="I38" s="63"/>
      <c r="J38" s="413" t="s">
        <v>200</v>
      </c>
      <c r="K38" s="413"/>
      <c r="L38" s="413"/>
      <c r="M38" s="413"/>
      <c r="N38" s="413"/>
      <c r="O38" s="53"/>
    </row>
    <row r="39" spans="2:15" ht="14.1" customHeight="1" x14ac:dyDescent="0.2">
      <c r="B39" s="59"/>
      <c r="C39" s="413" t="s">
        <v>201</v>
      </c>
      <c r="D39" s="413"/>
      <c r="E39" s="413"/>
      <c r="F39" s="413"/>
      <c r="G39" s="413"/>
      <c r="H39" s="62"/>
      <c r="I39" s="63"/>
      <c r="J39" s="413"/>
      <c r="K39" s="413"/>
      <c r="L39" s="413"/>
      <c r="M39" s="413"/>
      <c r="N39" s="413"/>
      <c r="O39" s="53"/>
    </row>
    <row r="40" spans="2:15" ht="14.1" customHeight="1" x14ac:dyDescent="0.2">
      <c r="B40" s="59"/>
      <c r="C40" s="413"/>
      <c r="D40" s="413"/>
      <c r="E40" s="413"/>
      <c r="F40" s="413"/>
      <c r="G40" s="413"/>
      <c r="H40" s="62"/>
      <c r="I40" s="63"/>
      <c r="J40" s="407" t="s">
        <v>202</v>
      </c>
      <c r="K40" s="407"/>
      <c r="L40" s="407"/>
      <c r="M40" s="407"/>
      <c r="N40" s="407"/>
      <c r="O40" s="53"/>
    </row>
    <row r="41" spans="2:15" ht="14.1" customHeight="1" x14ac:dyDescent="0.2">
      <c r="B41" s="59"/>
      <c r="C41" s="407" t="s">
        <v>203</v>
      </c>
      <c r="D41" s="407"/>
      <c r="E41" s="407"/>
      <c r="F41" s="407"/>
      <c r="G41" s="407"/>
      <c r="H41" s="62"/>
      <c r="I41" s="63"/>
      <c r="J41" s="413" t="s">
        <v>204</v>
      </c>
      <c r="K41" s="413"/>
      <c r="L41" s="413"/>
      <c r="M41" s="413"/>
      <c r="N41" s="413"/>
      <c r="O41" s="53"/>
    </row>
    <row r="42" spans="2:15" ht="14.1" customHeight="1" x14ac:dyDescent="0.2">
      <c r="B42" s="59"/>
      <c r="C42" s="413" t="s">
        <v>205</v>
      </c>
      <c r="D42" s="413"/>
      <c r="E42" s="413"/>
      <c r="F42" s="413"/>
      <c r="G42" s="413"/>
      <c r="H42" s="62"/>
      <c r="I42" s="63"/>
      <c r="J42" s="413"/>
      <c r="K42" s="413"/>
      <c r="L42" s="413"/>
      <c r="M42" s="413"/>
      <c r="N42" s="413"/>
      <c r="O42" s="53"/>
    </row>
    <row r="43" spans="2:15" ht="14.1" customHeight="1" x14ac:dyDescent="0.2">
      <c r="B43" s="59"/>
      <c r="C43" s="413"/>
      <c r="D43" s="413"/>
      <c r="E43" s="413"/>
      <c r="F43" s="413"/>
      <c r="G43" s="413"/>
      <c r="H43" s="62"/>
      <c r="I43" s="63"/>
      <c r="J43" s="413"/>
      <c r="K43" s="413"/>
      <c r="L43" s="413"/>
      <c r="M43" s="413"/>
      <c r="N43" s="413"/>
      <c r="O43" s="53"/>
    </row>
    <row r="44" spans="2:15" ht="14.1" customHeight="1" x14ac:dyDescent="0.2">
      <c r="B44" s="59"/>
      <c r="C44" s="413" t="s">
        <v>206</v>
      </c>
      <c r="D44" s="413"/>
      <c r="E44" s="413"/>
      <c r="F44" s="413"/>
      <c r="G44" s="413"/>
      <c r="H44" s="62"/>
      <c r="I44" s="63"/>
      <c r="J44" s="413"/>
      <c r="K44" s="413"/>
      <c r="L44" s="413"/>
      <c r="M44" s="413"/>
      <c r="N44" s="413"/>
      <c r="O44" s="53"/>
    </row>
    <row r="45" spans="2:15" ht="14.1" customHeight="1" x14ac:dyDescent="0.2">
      <c r="B45" s="59"/>
      <c r="C45" s="413"/>
      <c r="D45" s="413"/>
      <c r="E45" s="413"/>
      <c r="F45" s="413"/>
      <c r="G45" s="413"/>
      <c r="H45" s="62"/>
      <c r="I45" s="63"/>
      <c r="J45" s="413"/>
      <c r="K45" s="413"/>
      <c r="L45" s="413"/>
      <c r="M45" s="413"/>
      <c r="N45" s="413"/>
      <c r="O45" s="53"/>
    </row>
    <row r="46" spans="2:15" ht="14.1" customHeight="1" x14ac:dyDescent="0.2">
      <c r="B46" s="59"/>
      <c r="C46" s="414" t="s">
        <v>207</v>
      </c>
      <c r="D46" s="414"/>
      <c r="E46" s="414"/>
      <c r="F46" s="414"/>
      <c r="G46" s="414"/>
      <c r="H46" s="62"/>
      <c r="I46" s="63"/>
      <c r="J46" s="413"/>
      <c r="K46" s="413"/>
      <c r="L46" s="413"/>
      <c r="M46" s="413"/>
      <c r="N46" s="413"/>
      <c r="O46" s="53"/>
    </row>
    <row r="47" spans="2:15" ht="14.1" customHeight="1" x14ac:dyDescent="0.2">
      <c r="B47" s="59"/>
      <c r="C47" s="413" t="s">
        <v>208</v>
      </c>
      <c r="D47" s="413"/>
      <c r="E47" s="413"/>
      <c r="F47" s="413"/>
      <c r="G47" s="413"/>
      <c r="H47" s="55"/>
      <c r="I47" s="56"/>
      <c r="J47" s="413"/>
      <c r="K47" s="413"/>
      <c r="L47" s="413"/>
      <c r="M47" s="413"/>
      <c r="N47" s="413"/>
      <c r="O47" s="53"/>
    </row>
    <row r="48" spans="2:15" ht="14.1" customHeight="1" x14ac:dyDescent="0.2">
      <c r="B48" s="59"/>
      <c r="C48" s="413"/>
      <c r="D48" s="413"/>
      <c r="E48" s="413"/>
      <c r="F48" s="413"/>
      <c r="G48" s="413"/>
      <c r="H48" s="55"/>
      <c r="I48" s="56"/>
      <c r="J48" s="412" t="s">
        <v>209</v>
      </c>
      <c r="K48" s="412"/>
      <c r="L48" s="412"/>
      <c r="M48" s="412"/>
      <c r="N48" s="412"/>
      <c r="O48" s="53"/>
    </row>
    <row r="49" spans="2:15" ht="14.1" customHeight="1" x14ac:dyDescent="0.2">
      <c r="B49" s="59"/>
      <c r="C49" s="412" t="s">
        <v>210</v>
      </c>
      <c r="D49" s="412"/>
      <c r="E49" s="412"/>
      <c r="F49" s="412"/>
      <c r="G49" s="412"/>
      <c r="H49" s="55"/>
      <c r="I49" s="56"/>
      <c r="J49" s="413" t="s">
        <v>211</v>
      </c>
      <c r="K49" s="413"/>
      <c r="L49" s="413"/>
      <c r="M49" s="413"/>
      <c r="N49" s="413"/>
      <c r="O49" s="53"/>
    </row>
    <row r="50" spans="2:15" ht="14.1" customHeight="1" x14ac:dyDescent="0.2">
      <c r="B50" s="59"/>
      <c r="C50" s="412"/>
      <c r="D50" s="412"/>
      <c r="E50" s="412"/>
      <c r="F50" s="412"/>
      <c r="G50" s="412"/>
      <c r="H50" s="55"/>
      <c r="I50" s="56"/>
      <c r="J50" s="413"/>
      <c r="K50" s="413"/>
      <c r="L50" s="413"/>
      <c r="M50" s="413"/>
      <c r="N50" s="413"/>
      <c r="O50" s="53"/>
    </row>
    <row r="51" spans="2:15" ht="14.1" customHeight="1" x14ac:dyDescent="0.2">
      <c r="B51" s="59"/>
      <c r="C51" s="413" t="s">
        <v>212</v>
      </c>
      <c r="D51" s="413"/>
      <c r="E51" s="413"/>
      <c r="F51" s="413"/>
      <c r="G51" s="413"/>
      <c r="H51" s="55"/>
      <c r="I51" s="56"/>
      <c r="J51" s="413"/>
      <c r="K51" s="413"/>
      <c r="L51" s="413"/>
      <c r="M51" s="413"/>
      <c r="N51" s="413"/>
      <c r="O51" s="53"/>
    </row>
    <row r="52" spans="2:15" ht="14.1" customHeight="1" x14ac:dyDescent="0.2">
      <c r="B52" s="59"/>
      <c r="C52" s="413"/>
      <c r="D52" s="413"/>
      <c r="E52" s="413"/>
      <c r="F52" s="413"/>
      <c r="G52" s="413"/>
      <c r="H52" s="55"/>
      <c r="I52" s="56"/>
      <c r="J52" s="413" t="s">
        <v>213</v>
      </c>
      <c r="K52" s="413"/>
      <c r="L52" s="413"/>
      <c r="M52" s="413"/>
      <c r="N52" s="413"/>
      <c r="O52" s="53"/>
    </row>
    <row r="53" spans="2:15" ht="14.1" customHeight="1" x14ac:dyDescent="0.2">
      <c r="B53" s="59"/>
      <c r="C53" s="417" t="s">
        <v>214</v>
      </c>
      <c r="D53" s="417"/>
      <c r="E53" s="417"/>
      <c r="F53" s="417"/>
      <c r="G53" s="417"/>
      <c r="H53" s="55"/>
      <c r="I53" s="56"/>
      <c r="J53" s="407" t="s">
        <v>215</v>
      </c>
      <c r="K53" s="407"/>
      <c r="L53" s="407"/>
      <c r="M53" s="407"/>
      <c r="N53" s="407"/>
      <c r="O53" s="53"/>
    </row>
    <row r="54" spans="2:15" ht="14.1" customHeight="1" x14ac:dyDescent="0.2">
      <c r="B54" s="59"/>
      <c r="C54" s="415" t="s">
        <v>216</v>
      </c>
      <c r="D54" s="415"/>
      <c r="E54" s="415"/>
      <c r="F54" s="415"/>
      <c r="G54" s="415"/>
      <c r="H54" s="55"/>
      <c r="I54" s="56"/>
      <c r="J54" s="413" t="s">
        <v>217</v>
      </c>
      <c r="K54" s="413"/>
      <c r="L54" s="413"/>
      <c r="M54" s="413"/>
      <c r="N54" s="413"/>
      <c r="O54" s="53"/>
    </row>
    <row r="55" spans="2:15" ht="14.1" customHeight="1" x14ac:dyDescent="0.2">
      <c r="B55" s="59"/>
      <c r="C55" s="413" t="s">
        <v>218</v>
      </c>
      <c r="D55" s="413"/>
      <c r="E55" s="413"/>
      <c r="F55" s="413"/>
      <c r="G55" s="413"/>
      <c r="H55" s="60"/>
      <c r="I55" s="61"/>
      <c r="J55" s="413"/>
      <c r="K55" s="413"/>
      <c r="L55" s="413"/>
      <c r="M55" s="413"/>
      <c r="N55" s="413"/>
      <c r="O55" s="53"/>
    </row>
    <row r="56" spans="2:15" ht="14.1" customHeight="1" x14ac:dyDescent="0.2">
      <c r="B56" s="59"/>
      <c r="C56" s="413"/>
      <c r="D56" s="413"/>
      <c r="E56" s="413"/>
      <c r="F56" s="413"/>
      <c r="G56" s="413"/>
      <c r="H56" s="60"/>
      <c r="I56" s="61"/>
      <c r="J56" s="413"/>
      <c r="K56" s="413"/>
      <c r="L56" s="413"/>
      <c r="M56" s="413"/>
      <c r="N56" s="413"/>
      <c r="O56" s="53"/>
    </row>
    <row r="57" spans="2:15" x14ac:dyDescent="0.2">
      <c r="B57" s="64"/>
      <c r="C57" s="416"/>
      <c r="D57" s="416"/>
      <c r="E57" s="416"/>
      <c r="F57" s="416"/>
      <c r="G57" s="416"/>
      <c r="H57" s="65"/>
      <c r="I57" s="66"/>
      <c r="J57" s="67"/>
      <c r="K57" s="67"/>
      <c r="L57" s="67"/>
      <c r="M57" s="67"/>
      <c r="N57" s="67"/>
      <c r="O57" s="68"/>
    </row>
    <row r="58" spans="2:15" ht="14.1" customHeight="1" x14ac:dyDescent="0.2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2:15" ht="14.1" customHeight="1" x14ac:dyDescent="0.2"/>
    <row r="60" spans="2:15" ht="14.1" customHeight="1" x14ac:dyDescent="0.2"/>
    <row r="61" spans="2:15" ht="14.1" customHeight="1" x14ac:dyDescent="0.2"/>
    <row r="62" spans="2:15" ht="14.1" customHeight="1" x14ac:dyDescent="0.2"/>
    <row r="63" spans="2:15" ht="12.95" customHeight="1" x14ac:dyDescent="0.2"/>
    <row r="64" spans="2:1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</sheetData>
  <sheetProtection algorithmName="SHA-512" hashValue="PK5OFtRjdj3aOs+MlGjK5Um1gIL+0PFLm9k086Eus0/1Fe7DhKno+DEFUFR6k39A8JNGE3L65jK1n1sFJ/tH3A==" saltValue="94JYOpnoZdBnYCbdTNZOrQ==" spinCount="100000" sheet="1" objects="1" scenarios="1"/>
  <mergeCells count="57">
    <mergeCell ref="C54:G54"/>
    <mergeCell ref="J54:N56"/>
    <mergeCell ref="C55:G57"/>
    <mergeCell ref="C49:G50"/>
    <mergeCell ref="J49:N51"/>
    <mergeCell ref="C51:G52"/>
    <mergeCell ref="J52:N52"/>
    <mergeCell ref="C53:G53"/>
    <mergeCell ref="J53:N53"/>
    <mergeCell ref="C41:G41"/>
    <mergeCell ref="J41:N47"/>
    <mergeCell ref="C42:G43"/>
    <mergeCell ref="C44:G45"/>
    <mergeCell ref="C46:G46"/>
    <mergeCell ref="C47:G48"/>
    <mergeCell ref="J48:N48"/>
    <mergeCell ref="C32:G32"/>
    <mergeCell ref="J32:N36"/>
    <mergeCell ref="C33:G34"/>
    <mergeCell ref="C35:G36"/>
    <mergeCell ref="C37:G38"/>
    <mergeCell ref="J37:N37"/>
    <mergeCell ref="J38:N39"/>
    <mergeCell ref="C39:G40"/>
    <mergeCell ref="J40:N40"/>
    <mergeCell ref="J12:N12"/>
    <mergeCell ref="C29:G29"/>
    <mergeCell ref="J29:N31"/>
    <mergeCell ref="C30:G31"/>
    <mergeCell ref="C16:G17"/>
    <mergeCell ref="J16:N19"/>
    <mergeCell ref="C18:G19"/>
    <mergeCell ref="C20:G21"/>
    <mergeCell ref="J20:N21"/>
    <mergeCell ref="C22:G23"/>
    <mergeCell ref="J22:N23"/>
    <mergeCell ref="C24:G25"/>
    <mergeCell ref="J24:N25"/>
    <mergeCell ref="C26:G26"/>
    <mergeCell ref="J26:N28"/>
    <mergeCell ref="C27:G28"/>
    <mergeCell ref="C13:G13"/>
    <mergeCell ref="J13:N15"/>
    <mergeCell ref="C14:G14"/>
    <mergeCell ref="C15:G15"/>
    <mergeCell ref="C1:N3"/>
    <mergeCell ref="C4:G6"/>
    <mergeCell ref="J4:N5"/>
    <mergeCell ref="J6:N7"/>
    <mergeCell ref="C7:G7"/>
    <mergeCell ref="C8:G9"/>
    <mergeCell ref="J8:N8"/>
    <mergeCell ref="J9:N9"/>
    <mergeCell ref="C10:G11"/>
    <mergeCell ref="J10:N10"/>
    <mergeCell ref="J11:N11"/>
    <mergeCell ref="C12:G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topLeftCell="B1" zoomScaleNormal="100" workbookViewId="0">
      <selection activeCell="C10" sqref="C10"/>
    </sheetView>
  </sheetViews>
  <sheetFormatPr defaultRowHeight="15" x14ac:dyDescent="0.25"/>
  <cols>
    <col min="1" max="1" width="1.140625" customWidth="1"/>
    <col min="2" max="2" width="3.140625" customWidth="1"/>
    <col min="3" max="3" width="17.85546875" customWidth="1"/>
    <col min="4" max="4" width="13.5703125" customWidth="1"/>
    <col min="5" max="5" width="13.28515625" customWidth="1"/>
    <col min="6" max="6" width="9.5703125" customWidth="1"/>
    <col min="7" max="7" width="5.85546875" customWidth="1"/>
    <col min="8" max="8" width="9" customWidth="1"/>
    <col min="9" max="9" width="1.85546875" customWidth="1"/>
    <col min="10" max="10" width="9.42578125" customWidth="1"/>
    <col min="13" max="13" width="17.7109375" bestFit="1" customWidth="1"/>
    <col min="14" max="14" width="10.85546875" customWidth="1"/>
    <col min="15" max="15" width="6.28515625" customWidth="1"/>
    <col min="16" max="16" width="0.85546875" customWidth="1"/>
  </cols>
  <sheetData>
    <row r="1" spans="1:18" ht="6" customHeight="1" thickBot="1" x14ac:dyDescent="0.3">
      <c r="A1" s="234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237"/>
    </row>
    <row r="2" spans="1:18" x14ac:dyDescent="0.25">
      <c r="A2" s="419"/>
      <c r="B2" s="420"/>
      <c r="C2" s="421"/>
      <c r="D2" s="421"/>
      <c r="E2" s="424" t="s">
        <v>272</v>
      </c>
      <c r="F2" s="424"/>
      <c r="G2" s="424"/>
      <c r="H2" s="424"/>
      <c r="I2" s="425"/>
      <c r="J2" s="70" t="s">
        <v>95</v>
      </c>
      <c r="K2" s="430" t="s">
        <v>219</v>
      </c>
      <c r="L2" s="430"/>
      <c r="M2" s="430"/>
      <c r="N2" s="430"/>
      <c r="O2" s="431"/>
      <c r="P2" s="238"/>
    </row>
    <row r="3" spans="1:18" x14ac:dyDescent="0.25">
      <c r="A3" s="419"/>
      <c r="B3" s="422"/>
      <c r="C3" s="423"/>
      <c r="D3" s="423"/>
      <c r="E3" s="426"/>
      <c r="F3" s="426"/>
      <c r="G3" s="426"/>
      <c r="H3" s="426"/>
      <c r="I3" s="427"/>
      <c r="J3" s="433" t="s">
        <v>220</v>
      </c>
      <c r="K3" s="433"/>
      <c r="L3" s="433"/>
      <c r="M3" s="72" t="s">
        <v>221</v>
      </c>
      <c r="N3" s="72" t="s">
        <v>222</v>
      </c>
      <c r="O3" s="73" t="s">
        <v>223</v>
      </c>
      <c r="P3" s="238"/>
    </row>
    <row r="4" spans="1:18" x14ac:dyDescent="0.25">
      <c r="A4" s="419"/>
      <c r="B4" s="422"/>
      <c r="C4" s="423"/>
      <c r="D4" s="423"/>
      <c r="E4" s="426"/>
      <c r="F4" s="426"/>
      <c r="G4" s="426"/>
      <c r="H4" s="426"/>
      <c r="I4" s="427"/>
      <c r="J4" s="434"/>
      <c r="K4" s="434"/>
      <c r="L4" s="434"/>
      <c r="M4" s="74"/>
      <c r="N4" s="74"/>
      <c r="O4" s="75"/>
      <c r="P4" s="238"/>
    </row>
    <row r="5" spans="1:18" x14ac:dyDescent="0.25">
      <c r="A5" s="419"/>
      <c r="B5" s="422"/>
      <c r="C5" s="423"/>
      <c r="D5" s="423"/>
      <c r="E5" s="426"/>
      <c r="F5" s="426"/>
      <c r="G5" s="426"/>
      <c r="H5" s="426"/>
      <c r="I5" s="427"/>
      <c r="J5" s="435" t="s">
        <v>224</v>
      </c>
      <c r="K5" s="435"/>
      <c r="L5" s="435"/>
      <c r="M5" s="435"/>
      <c r="N5" s="435"/>
      <c r="O5" s="436"/>
      <c r="P5" s="238"/>
    </row>
    <row r="6" spans="1:18" x14ac:dyDescent="0.25">
      <c r="A6" s="419"/>
      <c r="B6" s="422"/>
      <c r="C6" s="423"/>
      <c r="D6" s="423"/>
      <c r="E6" s="428"/>
      <c r="F6" s="428"/>
      <c r="G6" s="428"/>
      <c r="H6" s="428"/>
      <c r="I6" s="429"/>
      <c r="J6" s="437"/>
      <c r="K6" s="437"/>
      <c r="L6" s="437"/>
      <c r="M6" s="437"/>
      <c r="N6" s="437"/>
      <c r="O6" s="438"/>
      <c r="P6" s="238"/>
    </row>
    <row r="7" spans="1:18" ht="15.75" thickBot="1" x14ac:dyDescent="0.3">
      <c r="A7" s="419"/>
      <c r="B7" s="76" t="s">
        <v>101</v>
      </c>
      <c r="C7" s="439" t="s">
        <v>225</v>
      </c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40"/>
      <c r="P7" s="238"/>
    </row>
    <row r="8" spans="1:18" x14ac:dyDescent="0.25">
      <c r="A8" s="419"/>
      <c r="B8" s="441">
        <v>1</v>
      </c>
      <c r="C8" s="77" t="s">
        <v>226</v>
      </c>
      <c r="D8" s="77" t="s">
        <v>227</v>
      </c>
      <c r="E8" s="78"/>
      <c r="F8" s="79" t="s">
        <v>228</v>
      </c>
      <c r="G8" s="444"/>
      <c r="H8" s="444"/>
      <c r="I8" s="445" t="s">
        <v>229</v>
      </c>
      <c r="J8" s="445"/>
      <c r="K8" s="446" t="s">
        <v>230</v>
      </c>
      <c r="L8" s="446"/>
      <c r="M8" s="446" t="s">
        <v>231</v>
      </c>
      <c r="N8" s="446"/>
      <c r="O8" s="447"/>
      <c r="P8" s="238"/>
      <c r="Q8" s="80"/>
      <c r="R8" s="80"/>
    </row>
    <row r="9" spans="1:18" x14ac:dyDescent="0.25">
      <c r="A9" s="419"/>
      <c r="B9" s="442"/>
      <c r="C9" s="448"/>
      <c r="D9" s="448"/>
      <c r="E9" s="448"/>
      <c r="F9" s="448"/>
      <c r="G9" s="448"/>
      <c r="H9" s="448"/>
      <c r="I9" s="433"/>
      <c r="J9" s="433"/>
      <c r="K9" s="72" t="s">
        <v>232</v>
      </c>
      <c r="L9" s="72" t="s">
        <v>233</v>
      </c>
      <c r="M9" s="72" t="s">
        <v>234</v>
      </c>
      <c r="N9" s="433" t="s">
        <v>235</v>
      </c>
      <c r="O9" s="449"/>
      <c r="P9" s="238"/>
      <c r="Q9" s="80"/>
      <c r="R9" s="80"/>
    </row>
    <row r="10" spans="1:18" ht="15.75" thickBot="1" x14ac:dyDescent="0.3">
      <c r="A10" s="419"/>
      <c r="B10" s="443"/>
      <c r="C10" s="81" t="s">
        <v>236</v>
      </c>
      <c r="D10" s="450"/>
      <c r="E10" s="450"/>
      <c r="F10" s="450"/>
      <c r="G10" s="450"/>
      <c r="H10" s="450"/>
      <c r="I10" s="451"/>
      <c r="J10" s="451"/>
      <c r="K10" s="82"/>
      <c r="L10" s="82"/>
      <c r="M10" s="83"/>
      <c r="N10" s="452"/>
      <c r="O10" s="453"/>
      <c r="P10" s="238"/>
      <c r="Q10" s="80"/>
      <c r="R10" s="80"/>
    </row>
    <row r="11" spans="1:18" x14ac:dyDescent="0.25">
      <c r="A11" s="419"/>
      <c r="B11" s="454">
        <v>2</v>
      </c>
      <c r="C11" s="77" t="s">
        <v>226</v>
      </c>
      <c r="D11" s="77" t="s">
        <v>227</v>
      </c>
      <c r="E11" s="78"/>
      <c r="F11" s="79" t="s">
        <v>228</v>
      </c>
      <c r="G11" s="444"/>
      <c r="H11" s="444"/>
      <c r="I11" s="445" t="s">
        <v>229</v>
      </c>
      <c r="J11" s="445"/>
      <c r="K11" s="446" t="s">
        <v>230</v>
      </c>
      <c r="L11" s="446"/>
      <c r="M11" s="446" t="s">
        <v>231</v>
      </c>
      <c r="N11" s="446"/>
      <c r="O11" s="447"/>
      <c r="P11" s="238"/>
      <c r="Q11" s="80"/>
      <c r="R11" s="80"/>
    </row>
    <row r="12" spans="1:18" x14ac:dyDescent="0.25">
      <c r="A12" s="419"/>
      <c r="B12" s="442"/>
      <c r="C12" s="448"/>
      <c r="D12" s="448"/>
      <c r="E12" s="448"/>
      <c r="F12" s="448"/>
      <c r="G12" s="448"/>
      <c r="H12" s="448"/>
      <c r="I12" s="433"/>
      <c r="J12" s="433"/>
      <c r="K12" s="72" t="s">
        <v>232</v>
      </c>
      <c r="L12" s="72" t="s">
        <v>233</v>
      </c>
      <c r="M12" s="72" t="s">
        <v>234</v>
      </c>
      <c r="N12" s="433" t="s">
        <v>235</v>
      </c>
      <c r="O12" s="449"/>
      <c r="P12" s="238"/>
      <c r="Q12" s="80"/>
      <c r="R12" s="80"/>
    </row>
    <row r="13" spans="1:18" ht="15.75" thickBot="1" x14ac:dyDescent="0.3">
      <c r="A13" s="419"/>
      <c r="B13" s="443"/>
      <c r="C13" s="81" t="s">
        <v>236</v>
      </c>
      <c r="D13" s="450"/>
      <c r="E13" s="450"/>
      <c r="F13" s="450"/>
      <c r="G13" s="450"/>
      <c r="H13" s="450"/>
      <c r="I13" s="451"/>
      <c r="J13" s="451"/>
      <c r="K13" s="82"/>
      <c r="L13" s="82"/>
      <c r="M13" s="83"/>
      <c r="N13" s="452"/>
      <c r="O13" s="453"/>
      <c r="P13" s="238"/>
      <c r="Q13" s="80"/>
      <c r="R13" s="80"/>
    </row>
    <row r="14" spans="1:18" x14ac:dyDescent="0.25">
      <c r="A14" s="419"/>
      <c r="B14" s="454">
        <v>3</v>
      </c>
      <c r="C14" s="77" t="s">
        <v>226</v>
      </c>
      <c r="D14" s="77" t="s">
        <v>227</v>
      </c>
      <c r="E14" s="78"/>
      <c r="F14" s="79" t="s">
        <v>228</v>
      </c>
      <c r="G14" s="444"/>
      <c r="H14" s="444"/>
      <c r="I14" s="445" t="s">
        <v>229</v>
      </c>
      <c r="J14" s="445"/>
      <c r="K14" s="446" t="s">
        <v>230</v>
      </c>
      <c r="L14" s="446"/>
      <c r="M14" s="446" t="s">
        <v>231</v>
      </c>
      <c r="N14" s="446"/>
      <c r="O14" s="447"/>
      <c r="P14" s="238"/>
      <c r="Q14" s="80"/>
      <c r="R14" s="80"/>
    </row>
    <row r="15" spans="1:18" x14ac:dyDescent="0.25">
      <c r="A15" s="419"/>
      <c r="B15" s="442"/>
      <c r="C15" s="448"/>
      <c r="D15" s="448"/>
      <c r="E15" s="448"/>
      <c r="F15" s="448"/>
      <c r="G15" s="448"/>
      <c r="H15" s="448"/>
      <c r="I15" s="433"/>
      <c r="J15" s="433"/>
      <c r="K15" s="72" t="s">
        <v>232</v>
      </c>
      <c r="L15" s="72" t="s">
        <v>233</v>
      </c>
      <c r="M15" s="72" t="s">
        <v>234</v>
      </c>
      <c r="N15" s="433" t="s">
        <v>235</v>
      </c>
      <c r="O15" s="449"/>
      <c r="P15" s="238"/>
      <c r="Q15" s="80"/>
      <c r="R15" s="80"/>
    </row>
    <row r="16" spans="1:18" ht="15.75" thickBot="1" x14ac:dyDescent="0.3">
      <c r="A16" s="419"/>
      <c r="B16" s="443"/>
      <c r="C16" s="81" t="s">
        <v>236</v>
      </c>
      <c r="D16" s="450"/>
      <c r="E16" s="450"/>
      <c r="F16" s="450"/>
      <c r="G16" s="450"/>
      <c r="H16" s="450"/>
      <c r="I16" s="451"/>
      <c r="J16" s="451"/>
      <c r="K16" s="82"/>
      <c r="L16" s="82"/>
      <c r="M16" s="83"/>
      <c r="N16" s="452"/>
      <c r="O16" s="453"/>
      <c r="P16" s="238"/>
      <c r="Q16" s="80"/>
      <c r="R16" s="80"/>
    </row>
    <row r="17" spans="1:18" x14ac:dyDescent="0.25">
      <c r="A17" s="419"/>
      <c r="B17" s="454">
        <v>4</v>
      </c>
      <c r="C17" s="77" t="s">
        <v>226</v>
      </c>
      <c r="D17" s="77" t="s">
        <v>227</v>
      </c>
      <c r="E17" s="78"/>
      <c r="F17" s="79" t="s">
        <v>228</v>
      </c>
      <c r="G17" s="444"/>
      <c r="H17" s="444"/>
      <c r="I17" s="445" t="s">
        <v>229</v>
      </c>
      <c r="J17" s="445"/>
      <c r="K17" s="446" t="s">
        <v>230</v>
      </c>
      <c r="L17" s="446"/>
      <c r="M17" s="446" t="s">
        <v>231</v>
      </c>
      <c r="N17" s="446"/>
      <c r="O17" s="447"/>
      <c r="P17" s="238"/>
      <c r="Q17" s="80"/>
      <c r="R17" s="80"/>
    </row>
    <row r="18" spans="1:18" x14ac:dyDescent="0.25">
      <c r="A18" s="419"/>
      <c r="B18" s="442"/>
      <c r="C18" s="448"/>
      <c r="D18" s="448"/>
      <c r="E18" s="448"/>
      <c r="F18" s="448"/>
      <c r="G18" s="448"/>
      <c r="H18" s="448"/>
      <c r="I18" s="433"/>
      <c r="J18" s="433"/>
      <c r="K18" s="72" t="s">
        <v>232</v>
      </c>
      <c r="L18" s="72" t="s">
        <v>233</v>
      </c>
      <c r="M18" s="72" t="s">
        <v>234</v>
      </c>
      <c r="N18" s="433" t="s">
        <v>235</v>
      </c>
      <c r="O18" s="449"/>
      <c r="P18" s="238"/>
      <c r="Q18" s="80"/>
      <c r="R18" s="80"/>
    </row>
    <row r="19" spans="1:18" ht="15.75" thickBot="1" x14ac:dyDescent="0.3">
      <c r="A19" s="419"/>
      <c r="B19" s="443"/>
      <c r="C19" s="81" t="s">
        <v>236</v>
      </c>
      <c r="D19" s="450"/>
      <c r="E19" s="450"/>
      <c r="F19" s="450"/>
      <c r="G19" s="450"/>
      <c r="H19" s="450"/>
      <c r="I19" s="451"/>
      <c r="J19" s="451"/>
      <c r="K19" s="82"/>
      <c r="L19" s="82"/>
      <c r="M19" s="83"/>
      <c r="N19" s="452"/>
      <c r="O19" s="453"/>
      <c r="P19" s="238"/>
      <c r="Q19" s="80"/>
      <c r="R19" s="80"/>
    </row>
    <row r="20" spans="1:18" x14ac:dyDescent="0.25">
      <c r="A20" s="419"/>
      <c r="B20" s="454">
        <v>5</v>
      </c>
      <c r="C20" s="77" t="s">
        <v>226</v>
      </c>
      <c r="D20" s="77" t="s">
        <v>227</v>
      </c>
      <c r="E20" s="78"/>
      <c r="F20" s="79" t="s">
        <v>228</v>
      </c>
      <c r="G20" s="444"/>
      <c r="H20" s="444"/>
      <c r="I20" s="445" t="s">
        <v>229</v>
      </c>
      <c r="J20" s="445"/>
      <c r="K20" s="446" t="s">
        <v>230</v>
      </c>
      <c r="L20" s="446"/>
      <c r="M20" s="446" t="s">
        <v>231</v>
      </c>
      <c r="N20" s="446"/>
      <c r="O20" s="447"/>
      <c r="P20" s="238"/>
      <c r="Q20" s="80"/>
      <c r="R20" s="80"/>
    </row>
    <row r="21" spans="1:18" x14ac:dyDescent="0.25">
      <c r="A21" s="419"/>
      <c r="B21" s="442"/>
      <c r="C21" s="448"/>
      <c r="D21" s="448"/>
      <c r="E21" s="448"/>
      <c r="F21" s="448"/>
      <c r="G21" s="448"/>
      <c r="H21" s="448"/>
      <c r="I21" s="433"/>
      <c r="J21" s="433"/>
      <c r="K21" s="72" t="s">
        <v>232</v>
      </c>
      <c r="L21" s="72" t="s">
        <v>233</v>
      </c>
      <c r="M21" s="72" t="s">
        <v>234</v>
      </c>
      <c r="N21" s="433" t="s">
        <v>235</v>
      </c>
      <c r="O21" s="449"/>
      <c r="P21" s="238"/>
      <c r="Q21" s="80"/>
      <c r="R21" s="80"/>
    </row>
    <row r="22" spans="1:18" ht="15.75" thickBot="1" x14ac:dyDescent="0.3">
      <c r="A22" s="419"/>
      <c r="B22" s="443"/>
      <c r="C22" s="81" t="s">
        <v>236</v>
      </c>
      <c r="D22" s="450"/>
      <c r="E22" s="450"/>
      <c r="F22" s="450"/>
      <c r="G22" s="450"/>
      <c r="H22" s="450"/>
      <c r="I22" s="451"/>
      <c r="J22" s="451"/>
      <c r="K22" s="82"/>
      <c r="L22" s="82"/>
      <c r="M22" s="83"/>
      <c r="N22" s="452"/>
      <c r="O22" s="453"/>
      <c r="P22" s="238"/>
      <c r="Q22" s="80"/>
      <c r="R22" s="80"/>
    </row>
    <row r="23" spans="1:18" x14ac:dyDescent="0.25">
      <c r="A23" s="419"/>
      <c r="B23" s="454">
        <v>6</v>
      </c>
      <c r="C23" s="77" t="s">
        <v>226</v>
      </c>
      <c r="D23" s="77" t="s">
        <v>227</v>
      </c>
      <c r="E23" s="78"/>
      <c r="F23" s="79" t="s">
        <v>228</v>
      </c>
      <c r="G23" s="444"/>
      <c r="H23" s="444"/>
      <c r="I23" s="445" t="s">
        <v>229</v>
      </c>
      <c r="J23" s="445"/>
      <c r="K23" s="446" t="s">
        <v>230</v>
      </c>
      <c r="L23" s="446"/>
      <c r="M23" s="446" t="s">
        <v>231</v>
      </c>
      <c r="N23" s="446"/>
      <c r="O23" s="447"/>
      <c r="P23" s="238"/>
      <c r="Q23" s="80"/>
      <c r="R23" s="80"/>
    </row>
    <row r="24" spans="1:18" x14ac:dyDescent="0.25">
      <c r="A24" s="419"/>
      <c r="B24" s="442"/>
      <c r="C24" s="448"/>
      <c r="D24" s="448"/>
      <c r="E24" s="448"/>
      <c r="F24" s="448"/>
      <c r="G24" s="448"/>
      <c r="H24" s="448"/>
      <c r="I24" s="433"/>
      <c r="J24" s="433"/>
      <c r="K24" s="72" t="s">
        <v>232</v>
      </c>
      <c r="L24" s="72" t="s">
        <v>233</v>
      </c>
      <c r="M24" s="72" t="s">
        <v>234</v>
      </c>
      <c r="N24" s="433" t="s">
        <v>235</v>
      </c>
      <c r="O24" s="449"/>
      <c r="P24" s="238"/>
      <c r="Q24" s="80"/>
      <c r="R24" s="80"/>
    </row>
    <row r="25" spans="1:18" ht="15.75" thickBot="1" x14ac:dyDescent="0.3">
      <c r="A25" s="419"/>
      <c r="B25" s="455"/>
      <c r="C25" s="81" t="s">
        <v>236</v>
      </c>
      <c r="D25" s="450"/>
      <c r="E25" s="450"/>
      <c r="F25" s="450"/>
      <c r="G25" s="450"/>
      <c r="H25" s="450"/>
      <c r="I25" s="451"/>
      <c r="J25" s="451"/>
      <c r="K25" s="82"/>
      <c r="L25" s="82"/>
      <c r="M25" s="83"/>
      <c r="N25" s="452"/>
      <c r="O25" s="453"/>
      <c r="P25" s="238"/>
      <c r="Q25" s="80"/>
      <c r="R25" s="80"/>
    </row>
    <row r="26" spans="1:18" x14ac:dyDescent="0.25">
      <c r="A26" s="419"/>
      <c r="B26" s="454">
        <v>7</v>
      </c>
      <c r="C26" s="77" t="s">
        <v>226</v>
      </c>
      <c r="D26" s="77" t="s">
        <v>227</v>
      </c>
      <c r="E26" s="78"/>
      <c r="F26" s="79" t="s">
        <v>228</v>
      </c>
      <c r="G26" s="444"/>
      <c r="H26" s="444"/>
      <c r="I26" s="445" t="s">
        <v>229</v>
      </c>
      <c r="J26" s="445"/>
      <c r="K26" s="446" t="s">
        <v>230</v>
      </c>
      <c r="L26" s="446"/>
      <c r="M26" s="446" t="s">
        <v>231</v>
      </c>
      <c r="N26" s="446"/>
      <c r="O26" s="447"/>
      <c r="P26" s="238"/>
      <c r="Q26" s="80"/>
      <c r="R26" s="80"/>
    </row>
    <row r="27" spans="1:18" x14ac:dyDescent="0.25">
      <c r="A27" s="419"/>
      <c r="B27" s="442"/>
      <c r="C27" s="448"/>
      <c r="D27" s="448"/>
      <c r="E27" s="448"/>
      <c r="F27" s="448"/>
      <c r="G27" s="448"/>
      <c r="H27" s="448"/>
      <c r="I27" s="433"/>
      <c r="J27" s="433"/>
      <c r="K27" s="72" t="s">
        <v>232</v>
      </c>
      <c r="L27" s="72" t="s">
        <v>233</v>
      </c>
      <c r="M27" s="72" t="s">
        <v>234</v>
      </c>
      <c r="N27" s="433" t="s">
        <v>235</v>
      </c>
      <c r="O27" s="449"/>
      <c r="P27" s="238"/>
      <c r="Q27" s="80"/>
      <c r="R27" s="80"/>
    </row>
    <row r="28" spans="1:18" ht="15.75" thickBot="1" x14ac:dyDescent="0.3">
      <c r="A28" s="419"/>
      <c r="B28" s="443"/>
      <c r="C28" s="81" t="s">
        <v>236</v>
      </c>
      <c r="D28" s="450"/>
      <c r="E28" s="450"/>
      <c r="F28" s="450"/>
      <c r="G28" s="450"/>
      <c r="H28" s="450"/>
      <c r="I28" s="451"/>
      <c r="J28" s="451"/>
      <c r="K28" s="82"/>
      <c r="L28" s="82"/>
      <c r="M28" s="83"/>
      <c r="N28" s="452"/>
      <c r="O28" s="453"/>
      <c r="P28" s="238"/>
      <c r="Q28" s="80"/>
      <c r="R28" s="80"/>
    </row>
    <row r="29" spans="1:18" x14ac:dyDescent="0.25">
      <c r="A29" s="419"/>
      <c r="B29" s="441">
        <v>8</v>
      </c>
      <c r="C29" s="77" t="s">
        <v>226</v>
      </c>
      <c r="D29" s="77" t="s">
        <v>227</v>
      </c>
      <c r="E29" s="78"/>
      <c r="F29" s="79" t="s">
        <v>228</v>
      </c>
      <c r="G29" s="444"/>
      <c r="H29" s="444"/>
      <c r="I29" s="445" t="s">
        <v>229</v>
      </c>
      <c r="J29" s="445"/>
      <c r="K29" s="446" t="s">
        <v>230</v>
      </c>
      <c r="L29" s="446"/>
      <c r="M29" s="446" t="s">
        <v>231</v>
      </c>
      <c r="N29" s="446"/>
      <c r="O29" s="447"/>
      <c r="P29" s="238"/>
      <c r="Q29" s="80"/>
      <c r="R29" s="80"/>
    </row>
    <row r="30" spans="1:18" x14ac:dyDescent="0.25">
      <c r="A30" s="419"/>
      <c r="B30" s="442"/>
      <c r="C30" s="448"/>
      <c r="D30" s="448"/>
      <c r="E30" s="448"/>
      <c r="F30" s="448"/>
      <c r="G30" s="448"/>
      <c r="H30" s="448"/>
      <c r="I30" s="433"/>
      <c r="J30" s="433"/>
      <c r="K30" s="72" t="s">
        <v>232</v>
      </c>
      <c r="L30" s="72" t="s">
        <v>233</v>
      </c>
      <c r="M30" s="72" t="s">
        <v>234</v>
      </c>
      <c r="N30" s="433" t="s">
        <v>235</v>
      </c>
      <c r="O30" s="449"/>
      <c r="P30" s="238"/>
      <c r="Q30" s="80"/>
      <c r="R30" s="80"/>
    </row>
    <row r="31" spans="1:18" ht="15.75" thickBot="1" x14ac:dyDescent="0.3">
      <c r="A31" s="419"/>
      <c r="B31" s="443"/>
      <c r="C31" s="81" t="s">
        <v>236</v>
      </c>
      <c r="D31" s="450"/>
      <c r="E31" s="450"/>
      <c r="F31" s="450"/>
      <c r="G31" s="450"/>
      <c r="H31" s="450"/>
      <c r="I31" s="451"/>
      <c r="J31" s="451"/>
      <c r="K31" s="82"/>
      <c r="L31" s="82"/>
      <c r="M31" s="83"/>
      <c r="N31" s="452"/>
      <c r="O31" s="453"/>
      <c r="P31" s="238"/>
      <c r="Q31" s="80"/>
      <c r="R31" s="80"/>
    </row>
    <row r="32" spans="1:18" x14ac:dyDescent="0.25">
      <c r="A32" s="419"/>
      <c r="B32" s="454">
        <v>9</v>
      </c>
      <c r="C32" s="77" t="s">
        <v>226</v>
      </c>
      <c r="D32" s="77" t="s">
        <v>227</v>
      </c>
      <c r="E32" s="78"/>
      <c r="F32" s="79" t="s">
        <v>228</v>
      </c>
      <c r="G32" s="444"/>
      <c r="H32" s="444"/>
      <c r="I32" s="445" t="s">
        <v>229</v>
      </c>
      <c r="J32" s="445"/>
      <c r="K32" s="446" t="s">
        <v>230</v>
      </c>
      <c r="L32" s="446"/>
      <c r="M32" s="446" t="s">
        <v>231</v>
      </c>
      <c r="N32" s="446"/>
      <c r="O32" s="447"/>
      <c r="P32" s="238"/>
      <c r="Q32" s="80"/>
      <c r="R32" s="80"/>
    </row>
    <row r="33" spans="1:18" x14ac:dyDescent="0.25">
      <c r="A33" s="419"/>
      <c r="B33" s="442"/>
      <c r="C33" s="448"/>
      <c r="D33" s="448"/>
      <c r="E33" s="448"/>
      <c r="F33" s="448"/>
      <c r="G33" s="448"/>
      <c r="H33" s="448"/>
      <c r="I33" s="433"/>
      <c r="J33" s="433"/>
      <c r="K33" s="72" t="s">
        <v>232</v>
      </c>
      <c r="L33" s="72" t="s">
        <v>233</v>
      </c>
      <c r="M33" s="72" t="s">
        <v>234</v>
      </c>
      <c r="N33" s="433" t="s">
        <v>235</v>
      </c>
      <c r="O33" s="449"/>
      <c r="P33" s="238"/>
      <c r="Q33" s="80"/>
      <c r="R33" s="80"/>
    </row>
    <row r="34" spans="1:18" ht="15.75" thickBot="1" x14ac:dyDescent="0.3">
      <c r="A34" s="419"/>
      <c r="B34" s="443"/>
      <c r="C34" s="81" t="s">
        <v>236</v>
      </c>
      <c r="D34" s="450"/>
      <c r="E34" s="450"/>
      <c r="F34" s="450"/>
      <c r="G34" s="450"/>
      <c r="H34" s="450"/>
      <c r="I34" s="451"/>
      <c r="J34" s="451"/>
      <c r="K34" s="82"/>
      <c r="L34" s="82"/>
      <c r="M34" s="83"/>
      <c r="N34" s="452"/>
      <c r="O34" s="453"/>
      <c r="P34" s="238"/>
      <c r="Q34" s="80"/>
      <c r="R34" s="80"/>
    </row>
    <row r="35" spans="1:18" ht="15.75" x14ac:dyDescent="0.25">
      <c r="A35" s="419"/>
      <c r="B35" s="151"/>
      <c r="C35" s="159" t="s">
        <v>268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52"/>
      <c r="N35" s="153"/>
      <c r="O35" s="154"/>
      <c r="P35" s="238"/>
      <c r="Q35" s="80"/>
      <c r="R35" s="80"/>
    </row>
    <row r="36" spans="1:18" ht="16.5" thickBot="1" x14ac:dyDescent="0.3">
      <c r="A36" s="419"/>
      <c r="B36" s="155"/>
      <c r="C36" s="160" t="s">
        <v>269</v>
      </c>
      <c r="D36" s="150"/>
      <c r="E36" s="150"/>
      <c r="F36" s="150"/>
      <c r="G36" s="150"/>
      <c r="H36" s="150"/>
      <c r="I36" s="150"/>
      <c r="J36" s="150"/>
      <c r="K36" s="150"/>
      <c r="L36" s="150"/>
      <c r="M36" s="156"/>
      <c r="N36" s="157"/>
      <c r="O36" s="158"/>
      <c r="P36" s="238"/>
      <c r="Q36" s="80"/>
      <c r="R36" s="80"/>
    </row>
    <row r="37" spans="1:18" ht="16.5" thickBot="1" x14ac:dyDescent="0.3">
      <c r="A37" s="419"/>
      <c r="B37" s="84" t="s">
        <v>119</v>
      </c>
      <c r="C37" s="456" t="s">
        <v>237</v>
      </c>
      <c r="D37" s="457"/>
      <c r="E37" s="457"/>
      <c r="F37" s="457"/>
      <c r="G37" s="457"/>
      <c r="H37" s="457"/>
      <c r="I37" s="457"/>
      <c r="J37" s="457"/>
      <c r="K37" s="457"/>
      <c r="L37" s="457"/>
      <c r="M37" s="85">
        <f>M10+M13+M16+M19+M22+M25+M28+M31+M34</f>
        <v>0</v>
      </c>
      <c r="N37" s="458">
        <f>N10+N13+N16+N19+N22+N25+N28+N31+N34</f>
        <v>0</v>
      </c>
      <c r="O37" s="459"/>
      <c r="P37" s="238"/>
    </row>
    <row r="38" spans="1:18" ht="6.75" customHeight="1" x14ac:dyDescent="0.25">
      <c r="A38" s="460"/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32"/>
    </row>
    <row r="39" spans="1:18" ht="6" customHeight="1" thickBot="1" x14ac:dyDescent="0.3">
      <c r="A39" s="228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237"/>
    </row>
    <row r="40" spans="1:18" ht="21" thickBot="1" x14ac:dyDescent="0.35">
      <c r="A40" s="11"/>
      <c r="B40" s="86" t="s">
        <v>124</v>
      </c>
      <c r="C40" s="463" t="s">
        <v>238</v>
      </c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64" t="s">
        <v>239</v>
      </c>
      <c r="O40" s="465"/>
      <c r="P40" s="238"/>
    </row>
    <row r="41" spans="1:18" ht="15" customHeight="1" x14ac:dyDescent="0.25">
      <c r="A41" s="11"/>
      <c r="B41" s="454">
        <v>1</v>
      </c>
      <c r="C41" s="466" t="s">
        <v>240</v>
      </c>
      <c r="D41" s="466"/>
      <c r="E41" s="469"/>
      <c r="F41" s="470"/>
      <c r="G41" s="87" t="s">
        <v>241</v>
      </c>
      <c r="H41" s="475" t="s">
        <v>242</v>
      </c>
      <c r="I41" s="476"/>
      <c r="J41" s="477"/>
      <c r="K41" s="478" t="s">
        <v>243</v>
      </c>
      <c r="L41" s="478"/>
      <c r="M41" s="480"/>
      <c r="N41" s="483"/>
      <c r="O41" s="484"/>
      <c r="P41" s="238"/>
    </row>
    <row r="42" spans="1:18" ht="15" customHeight="1" x14ac:dyDescent="0.25">
      <c r="A42" s="11"/>
      <c r="B42" s="442"/>
      <c r="C42" s="467"/>
      <c r="D42" s="467"/>
      <c r="E42" s="471"/>
      <c r="F42" s="472"/>
      <c r="G42" s="467">
        <f>'[1]Anexo II'!$J$31</f>
        <v>9</v>
      </c>
      <c r="H42" s="485">
        <f>'Anexo III'!$D$40</f>
        <v>0</v>
      </c>
      <c r="I42" s="486"/>
      <c r="J42" s="487"/>
      <c r="K42" s="479"/>
      <c r="L42" s="479"/>
      <c r="M42" s="481"/>
      <c r="N42" s="491">
        <f>H42*G42*K43/12</f>
        <v>0</v>
      </c>
      <c r="O42" s="492"/>
      <c r="P42" s="238"/>
    </row>
    <row r="43" spans="1:18" ht="15" customHeight="1" thickBot="1" x14ac:dyDescent="0.3">
      <c r="A43" s="11"/>
      <c r="B43" s="443"/>
      <c r="C43" s="468"/>
      <c r="D43" s="468"/>
      <c r="E43" s="473"/>
      <c r="F43" s="474"/>
      <c r="G43" s="468"/>
      <c r="H43" s="488"/>
      <c r="I43" s="489"/>
      <c r="J43" s="490"/>
      <c r="K43" s="163"/>
      <c r="L43" s="88" t="s">
        <v>244</v>
      </c>
      <c r="M43" s="482"/>
      <c r="N43" s="493"/>
      <c r="O43" s="494"/>
      <c r="P43" s="238"/>
    </row>
    <row r="44" spans="1:18" ht="15" customHeight="1" x14ac:dyDescent="0.25">
      <c r="A44" s="11"/>
      <c r="B44" s="454">
        <v>2</v>
      </c>
      <c r="C44" s="512" t="s">
        <v>245</v>
      </c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5"/>
      <c r="O44" s="516"/>
      <c r="P44" s="238"/>
    </row>
    <row r="45" spans="1:18" ht="15" customHeight="1" x14ac:dyDescent="0.25">
      <c r="A45" s="11"/>
      <c r="B45" s="442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491">
        <f>N37</f>
        <v>0</v>
      </c>
      <c r="O45" s="492"/>
      <c r="P45" s="238"/>
    </row>
    <row r="46" spans="1:18" ht="15" customHeight="1" thickBot="1" x14ac:dyDescent="0.3">
      <c r="A46" s="11"/>
      <c r="B46" s="443"/>
      <c r="C46" s="514"/>
      <c r="D46" s="514"/>
      <c r="E46" s="514"/>
      <c r="F46" s="514"/>
      <c r="G46" s="514"/>
      <c r="H46" s="514"/>
      <c r="I46" s="514"/>
      <c r="J46" s="514"/>
      <c r="K46" s="514"/>
      <c r="L46" s="514"/>
      <c r="M46" s="514"/>
      <c r="N46" s="517"/>
      <c r="O46" s="518"/>
      <c r="P46" s="238"/>
    </row>
    <row r="47" spans="1:18" ht="15" customHeight="1" x14ac:dyDescent="0.25">
      <c r="A47" s="11"/>
      <c r="B47" s="454">
        <v>3</v>
      </c>
      <c r="C47" s="519" t="s">
        <v>246</v>
      </c>
      <c r="D47" s="520"/>
      <c r="E47" s="520"/>
      <c r="F47" s="520"/>
      <c r="G47" s="520"/>
      <c r="H47" s="520"/>
      <c r="I47" s="520"/>
      <c r="J47" s="520"/>
      <c r="K47" s="520"/>
      <c r="L47" s="521"/>
      <c r="M47" s="528"/>
      <c r="N47" s="483"/>
      <c r="O47" s="484"/>
      <c r="P47" s="238"/>
    </row>
    <row r="48" spans="1:18" ht="15" customHeight="1" x14ac:dyDescent="0.25">
      <c r="A48" s="11"/>
      <c r="B48" s="442"/>
      <c r="C48" s="522"/>
      <c r="D48" s="523"/>
      <c r="E48" s="523"/>
      <c r="F48" s="523"/>
      <c r="G48" s="523"/>
      <c r="H48" s="523"/>
      <c r="I48" s="523"/>
      <c r="J48" s="523"/>
      <c r="K48" s="523"/>
      <c r="L48" s="524"/>
      <c r="M48" s="529"/>
      <c r="N48" s="531"/>
      <c r="O48" s="532"/>
      <c r="P48" s="238"/>
    </row>
    <row r="49" spans="1:16" ht="15" customHeight="1" thickBot="1" x14ac:dyDescent="0.3">
      <c r="A49" s="11"/>
      <c r="B49" s="443"/>
      <c r="C49" s="525"/>
      <c r="D49" s="526"/>
      <c r="E49" s="526"/>
      <c r="F49" s="526"/>
      <c r="G49" s="526"/>
      <c r="H49" s="526"/>
      <c r="I49" s="526"/>
      <c r="J49" s="526"/>
      <c r="K49" s="526"/>
      <c r="L49" s="527"/>
      <c r="M49" s="530"/>
      <c r="N49" s="493"/>
      <c r="O49" s="494"/>
      <c r="P49" s="238"/>
    </row>
    <row r="50" spans="1:16" ht="15" customHeight="1" x14ac:dyDescent="0.25">
      <c r="A50" s="11"/>
      <c r="B50" s="454">
        <v>4</v>
      </c>
      <c r="C50" s="495" t="s">
        <v>247</v>
      </c>
      <c r="D50" s="496"/>
      <c r="E50" s="496"/>
      <c r="F50" s="497"/>
      <c r="G50" s="480"/>
      <c r="H50" s="480"/>
      <c r="I50" s="480"/>
      <c r="J50" s="480"/>
      <c r="K50" s="480"/>
      <c r="L50" s="480"/>
      <c r="M50" s="89" t="s">
        <v>248</v>
      </c>
      <c r="N50" s="504" t="s">
        <v>249</v>
      </c>
      <c r="O50" s="505"/>
      <c r="P50" s="238"/>
    </row>
    <row r="51" spans="1:16" ht="15" customHeight="1" x14ac:dyDescent="0.25">
      <c r="A51" s="11"/>
      <c r="B51" s="442"/>
      <c r="C51" s="498"/>
      <c r="D51" s="499"/>
      <c r="E51" s="499"/>
      <c r="F51" s="500"/>
      <c r="G51" s="481"/>
      <c r="H51" s="481"/>
      <c r="I51" s="481"/>
      <c r="J51" s="481"/>
      <c r="K51" s="481"/>
      <c r="L51" s="481"/>
      <c r="M51" s="510">
        <f>N42/(N45+N48+0.0001)</f>
        <v>0</v>
      </c>
      <c r="N51" s="506"/>
      <c r="O51" s="507"/>
      <c r="P51" s="238"/>
    </row>
    <row r="52" spans="1:16" ht="15" customHeight="1" thickBot="1" x14ac:dyDescent="0.3">
      <c r="A52" s="11"/>
      <c r="B52" s="443"/>
      <c r="C52" s="501"/>
      <c r="D52" s="502"/>
      <c r="E52" s="502"/>
      <c r="F52" s="503"/>
      <c r="G52" s="482"/>
      <c r="H52" s="482"/>
      <c r="I52" s="482"/>
      <c r="J52" s="482"/>
      <c r="K52" s="482"/>
      <c r="L52" s="482"/>
      <c r="M52" s="511"/>
      <c r="N52" s="508"/>
      <c r="O52" s="509"/>
      <c r="P52" s="238"/>
    </row>
    <row r="53" spans="1:16" ht="20.25" x14ac:dyDescent="0.3">
      <c r="A53" s="11"/>
      <c r="B53" s="90" t="s">
        <v>128</v>
      </c>
      <c r="C53" s="533" t="s">
        <v>250</v>
      </c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238"/>
    </row>
    <row r="54" spans="1:16" x14ac:dyDescent="0.25">
      <c r="A54" s="11"/>
      <c r="B54" s="534"/>
      <c r="C54" s="535"/>
      <c r="D54" s="535"/>
      <c r="E54" s="535"/>
      <c r="F54" s="535"/>
      <c r="G54" s="535"/>
      <c r="H54" s="535"/>
      <c r="I54" s="535"/>
      <c r="J54" s="535"/>
      <c r="K54" s="535"/>
      <c r="L54" s="535"/>
      <c r="M54" s="535"/>
      <c r="N54" s="535"/>
      <c r="O54" s="536"/>
      <c r="P54" s="238"/>
    </row>
    <row r="55" spans="1:16" x14ac:dyDescent="0.25">
      <c r="A55" s="11"/>
      <c r="B55" s="537"/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  <c r="O55" s="539"/>
      <c r="P55" s="238"/>
    </row>
    <row r="56" spans="1:16" x14ac:dyDescent="0.25">
      <c r="A56" s="11"/>
      <c r="B56" s="537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9"/>
      <c r="P56" s="238"/>
    </row>
    <row r="57" spans="1:16" x14ac:dyDescent="0.25">
      <c r="A57" s="11"/>
      <c r="B57" s="537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9"/>
      <c r="P57" s="238"/>
    </row>
    <row r="58" spans="1:16" x14ac:dyDescent="0.25">
      <c r="A58" s="11"/>
      <c r="B58" s="537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9"/>
      <c r="P58" s="238"/>
    </row>
    <row r="59" spans="1:16" x14ac:dyDescent="0.25">
      <c r="A59" s="11"/>
      <c r="B59" s="537"/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9"/>
      <c r="P59" s="238"/>
    </row>
    <row r="60" spans="1:16" x14ac:dyDescent="0.25">
      <c r="A60" s="11"/>
      <c r="B60" s="537"/>
      <c r="C60" s="538"/>
      <c r="D60" s="538"/>
      <c r="E60" s="538"/>
      <c r="F60" s="538"/>
      <c r="G60" s="538"/>
      <c r="H60" s="538"/>
      <c r="I60" s="538"/>
      <c r="J60" s="538"/>
      <c r="K60" s="538"/>
      <c r="L60" s="538"/>
      <c r="M60" s="538"/>
      <c r="N60" s="538"/>
      <c r="O60" s="539"/>
      <c r="P60" s="238"/>
    </row>
    <row r="61" spans="1:16" x14ac:dyDescent="0.25">
      <c r="A61" s="11"/>
      <c r="B61" s="537"/>
      <c r="C61" s="538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9"/>
      <c r="P61" s="238"/>
    </row>
    <row r="62" spans="1:16" x14ac:dyDescent="0.25">
      <c r="A62" s="11"/>
      <c r="B62" s="537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9"/>
      <c r="P62" s="238"/>
    </row>
    <row r="63" spans="1:16" x14ac:dyDescent="0.25">
      <c r="A63" s="11"/>
      <c r="B63" s="537"/>
      <c r="C63" s="538"/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9"/>
      <c r="P63" s="238"/>
    </row>
    <row r="64" spans="1:16" x14ac:dyDescent="0.25">
      <c r="A64" s="11"/>
      <c r="B64" s="537"/>
      <c r="C64" s="538"/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9"/>
      <c r="P64" s="238"/>
    </row>
    <row r="65" spans="1:16" x14ac:dyDescent="0.25">
      <c r="A65" s="11"/>
      <c r="B65" s="537"/>
      <c r="C65" s="538"/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9"/>
      <c r="P65" s="238"/>
    </row>
    <row r="66" spans="1:16" x14ac:dyDescent="0.25">
      <c r="A66" s="11"/>
      <c r="B66" s="537"/>
      <c r="C66" s="538"/>
      <c r="D66" s="538"/>
      <c r="E66" s="538"/>
      <c r="F66" s="538"/>
      <c r="G66" s="538"/>
      <c r="H66" s="538"/>
      <c r="I66" s="538"/>
      <c r="J66" s="538"/>
      <c r="K66" s="538"/>
      <c r="L66" s="538"/>
      <c r="M66" s="538"/>
      <c r="N66" s="538"/>
      <c r="O66" s="539"/>
      <c r="P66" s="238"/>
    </row>
    <row r="67" spans="1:16" x14ac:dyDescent="0.25">
      <c r="A67" s="11"/>
      <c r="B67" s="537"/>
      <c r="C67" s="538"/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9"/>
      <c r="P67" s="238"/>
    </row>
    <row r="68" spans="1:16" x14ac:dyDescent="0.25">
      <c r="A68" s="11"/>
      <c r="B68" s="537"/>
      <c r="C68" s="538"/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9"/>
      <c r="P68" s="238"/>
    </row>
    <row r="69" spans="1:16" x14ac:dyDescent="0.25">
      <c r="A69" s="229"/>
      <c r="B69" s="537"/>
      <c r="C69" s="538"/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9"/>
      <c r="P69" s="238"/>
    </row>
    <row r="70" spans="1:16" x14ac:dyDescent="0.25">
      <c r="A70" s="229"/>
      <c r="B70" s="537"/>
      <c r="C70" s="538"/>
      <c r="D70" s="538"/>
      <c r="E70" s="538"/>
      <c r="F70" s="538"/>
      <c r="G70" s="538"/>
      <c r="H70" s="538"/>
      <c r="I70" s="538"/>
      <c r="J70" s="538"/>
      <c r="K70" s="538"/>
      <c r="L70" s="538"/>
      <c r="M70" s="538"/>
      <c r="N70" s="538"/>
      <c r="O70" s="539"/>
      <c r="P70" s="238"/>
    </row>
    <row r="71" spans="1:16" x14ac:dyDescent="0.25">
      <c r="A71" s="229"/>
      <c r="B71" s="540"/>
      <c r="C71" s="541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2"/>
      <c r="P71" s="238"/>
    </row>
    <row r="72" spans="1:16" ht="7.5" customHeight="1" x14ac:dyDescent="0.25">
      <c r="A72" s="229"/>
      <c r="B72" s="543"/>
      <c r="C72" s="543"/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238"/>
    </row>
    <row r="73" spans="1:16" x14ac:dyDescent="0.25">
      <c r="A73" s="229"/>
      <c r="B73" s="91" t="s">
        <v>130</v>
      </c>
      <c r="C73" s="544" t="s">
        <v>251</v>
      </c>
      <c r="D73" s="544"/>
      <c r="E73" s="544"/>
      <c r="F73" s="544"/>
      <c r="G73" s="544"/>
      <c r="H73" s="544"/>
      <c r="I73" s="544"/>
      <c r="J73" s="544"/>
      <c r="K73" s="544" t="s">
        <v>100</v>
      </c>
      <c r="L73" s="544"/>
      <c r="M73" s="544" t="s">
        <v>252</v>
      </c>
      <c r="N73" s="544"/>
      <c r="O73" s="544"/>
      <c r="P73" s="238"/>
    </row>
    <row r="74" spans="1:16" ht="8.25" customHeight="1" x14ac:dyDescent="0.25">
      <c r="A74" s="229"/>
      <c r="B74" s="545"/>
      <c r="C74" s="546"/>
      <c r="D74" s="546"/>
      <c r="E74" s="546"/>
      <c r="F74" s="546"/>
      <c r="G74" s="546"/>
      <c r="H74" s="546"/>
      <c r="I74" s="546"/>
      <c r="J74" s="547"/>
      <c r="K74" s="551"/>
      <c r="L74" s="552"/>
      <c r="M74" s="551"/>
      <c r="N74" s="555"/>
      <c r="O74" s="552"/>
      <c r="P74" s="238"/>
    </row>
    <row r="75" spans="1:16" x14ac:dyDescent="0.25">
      <c r="A75" s="229"/>
      <c r="B75" s="548"/>
      <c r="C75" s="549"/>
      <c r="D75" s="549"/>
      <c r="E75" s="549"/>
      <c r="F75" s="549"/>
      <c r="G75" s="549"/>
      <c r="H75" s="549"/>
      <c r="I75" s="549"/>
      <c r="J75" s="550"/>
      <c r="K75" s="553"/>
      <c r="L75" s="554"/>
      <c r="M75" s="553"/>
      <c r="N75" s="556"/>
      <c r="O75" s="554"/>
      <c r="P75" s="238"/>
    </row>
    <row r="76" spans="1:16" ht="6.75" customHeight="1" x14ac:dyDescent="0.25">
      <c r="A76" s="260"/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432"/>
    </row>
    <row r="77" spans="1:16" x14ac:dyDescent="0.25">
      <c r="B77" s="161"/>
    </row>
  </sheetData>
  <sheetProtection algorithmName="SHA-512" hashValue="FzBPXwBzpn4szoYEtaNaP+GMXWhySRR1e/CBF6G/FcNYyidPlPKFoZMRejw78Frxhj2vZo2DWUDpb8YFWkpZVw==" saltValue="V0GbmLWosi/wXGvDFPXSYw==" spinCount="100000" sheet="1" objects="1" scenarios="1"/>
  <mergeCells count="147">
    <mergeCell ref="B76:O76"/>
    <mergeCell ref="C53:O53"/>
    <mergeCell ref="B54:O71"/>
    <mergeCell ref="A69:A76"/>
    <mergeCell ref="B72:O72"/>
    <mergeCell ref="C73:J73"/>
    <mergeCell ref="K73:L73"/>
    <mergeCell ref="M73:O73"/>
    <mergeCell ref="B74:J75"/>
    <mergeCell ref="K74:L75"/>
    <mergeCell ref="M74:O75"/>
    <mergeCell ref="M51:M52"/>
    <mergeCell ref="B44:B46"/>
    <mergeCell ref="C44:M46"/>
    <mergeCell ref="N44:O44"/>
    <mergeCell ref="N45:O45"/>
    <mergeCell ref="N46:O46"/>
    <mergeCell ref="B47:B49"/>
    <mergeCell ref="C47:L49"/>
    <mergeCell ref="M47:M49"/>
    <mergeCell ref="N47:O47"/>
    <mergeCell ref="N48:O48"/>
    <mergeCell ref="C37:L37"/>
    <mergeCell ref="N37:O37"/>
    <mergeCell ref="A38:O38"/>
    <mergeCell ref="A39:O39"/>
    <mergeCell ref="P39:P76"/>
    <mergeCell ref="C40:M40"/>
    <mergeCell ref="N40:O40"/>
    <mergeCell ref="B41:B43"/>
    <mergeCell ref="C41:D43"/>
    <mergeCell ref="E41:F43"/>
    <mergeCell ref="H41:J41"/>
    <mergeCell ref="K41:L42"/>
    <mergeCell ref="M41:M43"/>
    <mergeCell ref="N41:O41"/>
    <mergeCell ref="G42:G43"/>
    <mergeCell ref="H42:J43"/>
    <mergeCell ref="N42:O42"/>
    <mergeCell ref="N43:O43"/>
    <mergeCell ref="N49:O49"/>
    <mergeCell ref="B50:B52"/>
    <mergeCell ref="C50:F52"/>
    <mergeCell ref="G50:J52"/>
    <mergeCell ref="K50:L52"/>
    <mergeCell ref="N50:O52"/>
    <mergeCell ref="B32:B34"/>
    <mergeCell ref="G32:H32"/>
    <mergeCell ref="I32:J33"/>
    <mergeCell ref="K32:L32"/>
    <mergeCell ref="M32:O32"/>
    <mergeCell ref="C33:H33"/>
    <mergeCell ref="N33:O33"/>
    <mergeCell ref="D34:H34"/>
    <mergeCell ref="I34:J34"/>
    <mergeCell ref="N34:O34"/>
    <mergeCell ref="B29:B31"/>
    <mergeCell ref="G29:H29"/>
    <mergeCell ref="I29:J30"/>
    <mergeCell ref="K29:L29"/>
    <mergeCell ref="M29:O29"/>
    <mergeCell ref="C30:H30"/>
    <mergeCell ref="N30:O30"/>
    <mergeCell ref="D31:H31"/>
    <mergeCell ref="I31:J31"/>
    <mergeCell ref="N31:O31"/>
    <mergeCell ref="B26:B28"/>
    <mergeCell ref="G26:H26"/>
    <mergeCell ref="I26:J27"/>
    <mergeCell ref="K26:L26"/>
    <mergeCell ref="M26:O26"/>
    <mergeCell ref="C27:H27"/>
    <mergeCell ref="N27:O27"/>
    <mergeCell ref="D28:H28"/>
    <mergeCell ref="I28:J28"/>
    <mergeCell ref="N28:O28"/>
    <mergeCell ref="B23:B25"/>
    <mergeCell ref="G23:H23"/>
    <mergeCell ref="I23:J24"/>
    <mergeCell ref="K23:L23"/>
    <mergeCell ref="M23:O23"/>
    <mergeCell ref="C24:H24"/>
    <mergeCell ref="N24:O24"/>
    <mergeCell ref="D25:H25"/>
    <mergeCell ref="I25:J25"/>
    <mergeCell ref="N25:O25"/>
    <mergeCell ref="B20:B22"/>
    <mergeCell ref="G20:H20"/>
    <mergeCell ref="I20:J21"/>
    <mergeCell ref="K20:L20"/>
    <mergeCell ref="M20:O20"/>
    <mergeCell ref="C21:H21"/>
    <mergeCell ref="N21:O21"/>
    <mergeCell ref="D22:H22"/>
    <mergeCell ref="I22:J22"/>
    <mergeCell ref="N22:O22"/>
    <mergeCell ref="B17:B19"/>
    <mergeCell ref="G17:H17"/>
    <mergeCell ref="I17:J18"/>
    <mergeCell ref="K17:L17"/>
    <mergeCell ref="M17:O17"/>
    <mergeCell ref="C18:H18"/>
    <mergeCell ref="N18:O18"/>
    <mergeCell ref="D19:H19"/>
    <mergeCell ref="I19:J19"/>
    <mergeCell ref="N19:O19"/>
    <mergeCell ref="K11:L11"/>
    <mergeCell ref="M11:O11"/>
    <mergeCell ref="C12:H12"/>
    <mergeCell ref="N12:O12"/>
    <mergeCell ref="D13:H13"/>
    <mergeCell ref="I13:J13"/>
    <mergeCell ref="N13:O13"/>
    <mergeCell ref="B14:B16"/>
    <mergeCell ref="G14:H14"/>
    <mergeCell ref="I14:J15"/>
    <mergeCell ref="K14:L14"/>
    <mergeCell ref="M14:O14"/>
    <mergeCell ref="C15:H15"/>
    <mergeCell ref="N15:O15"/>
    <mergeCell ref="D16:H16"/>
    <mergeCell ref="I16:J16"/>
    <mergeCell ref="N16:O16"/>
    <mergeCell ref="A1:P1"/>
    <mergeCell ref="A2:A37"/>
    <mergeCell ref="B2:D6"/>
    <mergeCell ref="E2:I6"/>
    <mergeCell ref="K2:O2"/>
    <mergeCell ref="P2:P38"/>
    <mergeCell ref="J3:L3"/>
    <mergeCell ref="J4:L4"/>
    <mergeCell ref="J5:O5"/>
    <mergeCell ref="J6:O6"/>
    <mergeCell ref="C7:O7"/>
    <mergeCell ref="B8:B10"/>
    <mergeCell ref="G8:H8"/>
    <mergeCell ref="I8:J9"/>
    <mergeCell ref="K8:L8"/>
    <mergeCell ref="M8:O8"/>
    <mergeCell ref="C9:H9"/>
    <mergeCell ref="N9:O9"/>
    <mergeCell ref="D10:H10"/>
    <mergeCell ref="I10:J10"/>
    <mergeCell ref="N10:O10"/>
    <mergeCell ref="B11:B13"/>
    <mergeCell ref="G11:H11"/>
    <mergeCell ref="I11:J1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4"/>
  <sheetViews>
    <sheetView showGridLines="0" topLeftCell="A11" workbookViewId="0">
      <selection activeCell="AC9" sqref="AC9:AD9"/>
    </sheetView>
  </sheetViews>
  <sheetFormatPr defaultRowHeight="15" x14ac:dyDescent="0.25"/>
  <cols>
    <col min="1" max="1" width="13.85546875" customWidth="1"/>
    <col min="3" max="3" width="4.7109375" customWidth="1"/>
    <col min="4" max="4" width="0.85546875" customWidth="1"/>
    <col min="5" max="6" width="4.7109375" customWidth="1"/>
    <col min="7" max="7" width="0.85546875" customWidth="1"/>
    <col min="8" max="9" width="4.7109375" customWidth="1"/>
    <col min="10" max="10" width="0.85546875" customWidth="1"/>
    <col min="11" max="12" width="4.7109375" customWidth="1"/>
    <col min="13" max="13" width="0.85546875" customWidth="1"/>
    <col min="14" max="15" width="4.7109375" customWidth="1"/>
    <col min="16" max="16" width="0.85546875" customWidth="1"/>
    <col min="17" max="18" width="4.7109375" customWidth="1"/>
    <col min="19" max="19" width="0.85546875" customWidth="1"/>
    <col min="20" max="21" width="4.7109375" customWidth="1"/>
    <col min="22" max="22" width="0.85546875" customWidth="1"/>
    <col min="23" max="24" width="4.7109375" customWidth="1"/>
    <col min="25" max="25" width="0.85546875" customWidth="1"/>
    <col min="26" max="27" width="4.7109375" customWidth="1"/>
    <col min="28" max="28" width="0.85546875" customWidth="1"/>
    <col min="29" max="30" width="4.7109375" customWidth="1"/>
    <col min="31" max="31" width="0.85546875" customWidth="1"/>
    <col min="32" max="32" width="4.7109375" customWidth="1"/>
    <col min="33" max="33" width="1.7109375" customWidth="1"/>
  </cols>
  <sheetData>
    <row r="2" spans="2:33" ht="15.75" x14ac:dyDescent="0.25">
      <c r="H2" s="559" t="s">
        <v>273</v>
      </c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AC2" s="560" t="s">
        <v>266</v>
      </c>
      <c r="AD2" s="560"/>
      <c r="AE2" s="560"/>
      <c r="AF2" s="560"/>
      <c r="AG2" s="560"/>
    </row>
    <row r="4" spans="2:33" ht="18.75" x14ac:dyDescent="0.3">
      <c r="D4" s="92"/>
      <c r="E4" s="92"/>
      <c r="F4" s="561" t="s">
        <v>253</v>
      </c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92"/>
      <c r="AE4" s="92"/>
      <c r="AF4" s="92"/>
    </row>
    <row r="5" spans="2:33" ht="15.75" thickBot="1" x14ac:dyDescent="0.3"/>
    <row r="6" spans="2:33" x14ac:dyDescent="0.25">
      <c r="B6" s="93"/>
      <c r="C6" s="557" t="s">
        <v>51</v>
      </c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94"/>
    </row>
    <row r="7" spans="2:33" x14ac:dyDescent="0.25">
      <c r="B7" s="95"/>
      <c r="C7" s="96" t="s">
        <v>254</v>
      </c>
      <c r="D7" s="97"/>
      <c r="E7" s="558" t="s">
        <v>255</v>
      </c>
      <c r="F7" s="558"/>
      <c r="G7" s="71"/>
      <c r="H7" s="558" t="s">
        <v>256</v>
      </c>
      <c r="I7" s="558"/>
      <c r="J7" s="71"/>
      <c r="K7" s="558" t="s">
        <v>257</v>
      </c>
      <c r="L7" s="558"/>
      <c r="M7" s="71"/>
      <c r="N7" s="558" t="s">
        <v>258</v>
      </c>
      <c r="O7" s="558"/>
      <c r="P7" s="71"/>
      <c r="Q7" s="558" t="s">
        <v>259</v>
      </c>
      <c r="R7" s="558"/>
      <c r="S7" s="71"/>
      <c r="T7" s="558" t="s">
        <v>260</v>
      </c>
      <c r="U7" s="558"/>
      <c r="V7" s="71"/>
      <c r="W7" s="558" t="s">
        <v>261</v>
      </c>
      <c r="X7" s="558"/>
      <c r="Y7" s="71"/>
      <c r="Z7" s="558" t="s">
        <v>262</v>
      </c>
      <c r="AA7" s="558"/>
      <c r="AB7" s="71"/>
      <c r="AC7" s="558" t="s">
        <v>263</v>
      </c>
      <c r="AD7" s="558"/>
      <c r="AE7" s="71"/>
      <c r="AF7" s="96" t="s">
        <v>264</v>
      </c>
      <c r="AG7" s="1"/>
    </row>
    <row r="8" spans="2:33" x14ac:dyDescent="0.25">
      <c r="B8" s="98" t="s">
        <v>265</v>
      </c>
      <c r="C8" s="562">
        <v>1</v>
      </c>
      <c r="D8" s="562"/>
      <c r="E8" s="563"/>
      <c r="F8" s="562">
        <v>2</v>
      </c>
      <c r="G8" s="562"/>
      <c r="H8" s="563"/>
      <c r="I8" s="562">
        <v>3</v>
      </c>
      <c r="J8" s="562"/>
      <c r="K8" s="563"/>
      <c r="L8" s="562">
        <v>4</v>
      </c>
      <c r="M8" s="562"/>
      <c r="N8" s="563"/>
      <c r="O8" s="562">
        <v>5</v>
      </c>
      <c r="P8" s="562"/>
      <c r="Q8" s="563"/>
      <c r="R8" s="562">
        <v>6</v>
      </c>
      <c r="S8" s="562"/>
      <c r="T8" s="563"/>
      <c r="U8" s="562">
        <v>7</v>
      </c>
      <c r="V8" s="562"/>
      <c r="W8" s="563"/>
      <c r="X8" s="562">
        <v>8</v>
      </c>
      <c r="Y8" s="562"/>
      <c r="Z8" s="563"/>
      <c r="AA8" s="562">
        <v>9</v>
      </c>
      <c r="AB8" s="562"/>
      <c r="AC8" s="563"/>
      <c r="AD8" s="562">
        <v>10</v>
      </c>
      <c r="AE8" s="562"/>
      <c r="AF8" s="562"/>
      <c r="AG8" s="1"/>
    </row>
    <row r="9" spans="2:33" x14ac:dyDescent="0.25">
      <c r="B9" s="95"/>
      <c r="E9" s="564">
        <v>1.1739999999999999</v>
      </c>
      <c r="F9" s="564"/>
      <c r="G9" s="71"/>
      <c r="H9" s="564">
        <v>1.411</v>
      </c>
      <c r="I9" s="564"/>
      <c r="J9" s="71"/>
      <c r="K9" s="564">
        <v>1.917</v>
      </c>
      <c r="L9" s="564"/>
      <c r="M9" s="71"/>
      <c r="N9" s="564">
        <v>2.3069999999999999</v>
      </c>
      <c r="O9" s="564"/>
      <c r="P9" s="71"/>
      <c r="Q9" s="564">
        <v>2.6960000000000002</v>
      </c>
      <c r="R9" s="564"/>
      <c r="S9" s="71"/>
      <c r="T9" s="564">
        <v>2.867</v>
      </c>
      <c r="U9" s="564"/>
      <c r="V9" s="71"/>
      <c r="W9" s="564">
        <v>3.1360000000000001</v>
      </c>
      <c r="X9" s="564"/>
      <c r="Y9" s="71"/>
      <c r="Z9" s="564">
        <v>4.423</v>
      </c>
      <c r="AA9" s="564"/>
      <c r="AB9" s="71"/>
      <c r="AC9" s="564">
        <v>6.3929999999999998</v>
      </c>
      <c r="AD9" s="564"/>
      <c r="AE9" s="71"/>
      <c r="AG9" s="1"/>
    </row>
    <row r="10" spans="2:33" ht="15.75" thickBot="1" x14ac:dyDescent="0.3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</row>
    <row r="11" spans="2:33" ht="15.75" thickBot="1" x14ac:dyDescent="0.3"/>
    <row r="12" spans="2:33" x14ac:dyDescent="0.25">
      <c r="B12" s="93"/>
      <c r="C12" s="557" t="s">
        <v>52</v>
      </c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7"/>
      <c r="AF12" s="557"/>
      <c r="AG12" s="94"/>
    </row>
    <row r="13" spans="2:33" x14ac:dyDescent="0.25">
      <c r="B13" s="95"/>
      <c r="C13" s="96" t="s">
        <v>254</v>
      </c>
      <c r="D13" s="97"/>
      <c r="E13" s="558" t="s">
        <v>255</v>
      </c>
      <c r="F13" s="558"/>
      <c r="G13" s="71"/>
      <c r="H13" s="558" t="s">
        <v>256</v>
      </c>
      <c r="I13" s="558"/>
      <c r="J13" s="71"/>
      <c r="K13" s="558" t="s">
        <v>257</v>
      </c>
      <c r="L13" s="558"/>
      <c r="M13" s="71"/>
      <c r="N13" s="558" t="s">
        <v>258</v>
      </c>
      <c r="O13" s="558"/>
      <c r="P13" s="71"/>
      <c r="Q13" s="558" t="s">
        <v>259</v>
      </c>
      <c r="R13" s="558"/>
      <c r="S13" s="71"/>
      <c r="T13" s="558" t="s">
        <v>260</v>
      </c>
      <c r="U13" s="558"/>
      <c r="V13" s="71"/>
      <c r="W13" s="558" t="s">
        <v>261</v>
      </c>
      <c r="X13" s="558"/>
      <c r="Y13" s="71"/>
      <c r="Z13" s="558" t="s">
        <v>262</v>
      </c>
      <c r="AA13" s="558"/>
      <c r="AB13" s="71"/>
      <c r="AC13" s="558" t="s">
        <v>263</v>
      </c>
      <c r="AD13" s="558"/>
      <c r="AE13" s="71"/>
      <c r="AF13" s="96" t="s">
        <v>264</v>
      </c>
      <c r="AG13" s="1"/>
    </row>
    <row r="14" spans="2:33" x14ac:dyDescent="0.25">
      <c r="B14" s="98" t="s">
        <v>265</v>
      </c>
      <c r="C14" s="562">
        <v>1</v>
      </c>
      <c r="D14" s="562"/>
      <c r="E14" s="563"/>
      <c r="F14" s="562">
        <v>2</v>
      </c>
      <c r="G14" s="562"/>
      <c r="H14" s="563"/>
      <c r="I14" s="562">
        <v>3</v>
      </c>
      <c r="J14" s="562"/>
      <c r="K14" s="563"/>
      <c r="L14" s="562">
        <v>4</v>
      </c>
      <c r="M14" s="562"/>
      <c r="N14" s="563"/>
      <c r="O14" s="562">
        <v>5</v>
      </c>
      <c r="P14" s="562"/>
      <c r="Q14" s="563"/>
      <c r="R14" s="562">
        <v>6</v>
      </c>
      <c r="S14" s="562"/>
      <c r="T14" s="563"/>
      <c r="U14" s="562">
        <v>7</v>
      </c>
      <c r="V14" s="562"/>
      <c r="W14" s="563"/>
      <c r="X14" s="562">
        <v>8</v>
      </c>
      <c r="Y14" s="562"/>
      <c r="Z14" s="563"/>
      <c r="AA14" s="562">
        <v>9</v>
      </c>
      <c r="AB14" s="562"/>
      <c r="AC14" s="563"/>
      <c r="AD14" s="562">
        <v>10</v>
      </c>
      <c r="AE14" s="562"/>
      <c r="AF14" s="562"/>
      <c r="AG14" s="1"/>
    </row>
    <row r="15" spans="2:33" x14ac:dyDescent="0.25">
      <c r="B15" s="95"/>
      <c r="E15" s="564">
        <v>0.75900000000000001</v>
      </c>
      <c r="F15" s="564"/>
      <c r="G15" s="71"/>
      <c r="H15" s="564">
        <v>0.96799999999999997</v>
      </c>
      <c r="I15" s="564"/>
      <c r="J15" s="71"/>
      <c r="K15" s="564">
        <v>1.254</v>
      </c>
      <c r="L15" s="564"/>
      <c r="M15" s="71"/>
      <c r="N15" s="564">
        <v>1.3919999999999999</v>
      </c>
      <c r="O15" s="564"/>
      <c r="P15" s="71"/>
      <c r="Q15" s="564">
        <v>1.4470000000000001</v>
      </c>
      <c r="R15" s="564"/>
      <c r="S15" s="71"/>
      <c r="T15" s="564">
        <v>1.58</v>
      </c>
      <c r="U15" s="564"/>
      <c r="V15" s="71"/>
      <c r="W15" s="564">
        <v>1.736</v>
      </c>
      <c r="X15" s="564"/>
      <c r="Y15" s="71"/>
      <c r="Z15" s="564">
        <v>2.3940000000000001</v>
      </c>
      <c r="AA15" s="564"/>
      <c r="AB15" s="71"/>
      <c r="AC15" s="564">
        <v>6.5250000000000004</v>
      </c>
      <c r="AD15" s="564"/>
      <c r="AE15" s="71"/>
      <c r="AG15" s="1"/>
    </row>
    <row r="16" spans="2:33" ht="15.75" thickBot="1" x14ac:dyDescent="0.3">
      <c r="B16" s="99"/>
      <c r="C16" s="100"/>
      <c r="D16" s="100"/>
      <c r="E16" s="102"/>
      <c r="F16" s="102"/>
      <c r="G16" s="103"/>
      <c r="H16" s="102"/>
      <c r="I16" s="102"/>
      <c r="J16" s="103"/>
      <c r="K16" s="102"/>
      <c r="L16" s="102"/>
      <c r="M16" s="103"/>
      <c r="N16" s="102"/>
      <c r="O16" s="102"/>
      <c r="P16" s="103"/>
      <c r="Q16" s="102"/>
      <c r="R16" s="102"/>
      <c r="S16" s="103"/>
      <c r="T16" s="102"/>
      <c r="U16" s="102"/>
      <c r="V16" s="103"/>
      <c r="W16" s="104"/>
      <c r="X16" s="104"/>
      <c r="Y16" s="103"/>
      <c r="Z16" s="102"/>
      <c r="AA16" s="102"/>
      <c r="AB16" s="103"/>
      <c r="AC16" s="102"/>
      <c r="AD16" s="102"/>
      <c r="AE16" s="103"/>
      <c r="AF16" s="100"/>
      <c r="AG16" s="101"/>
    </row>
    <row r="17" spans="2:33" ht="15.75" thickBot="1" x14ac:dyDescent="0.3">
      <c r="E17" s="97"/>
      <c r="F17" s="97"/>
      <c r="G17" s="71"/>
      <c r="H17" s="97"/>
      <c r="I17" s="97"/>
      <c r="J17" s="71"/>
      <c r="K17" s="97"/>
      <c r="L17" s="97"/>
      <c r="M17" s="71"/>
      <c r="N17" s="97"/>
      <c r="O17" s="97"/>
      <c r="P17" s="71"/>
      <c r="Q17" s="97"/>
      <c r="R17" s="97"/>
      <c r="S17" s="71"/>
      <c r="T17" s="97"/>
      <c r="U17" s="97"/>
      <c r="V17" s="71"/>
      <c r="W17" s="105"/>
      <c r="X17" s="105"/>
      <c r="Y17" s="71"/>
      <c r="Z17" s="97"/>
      <c r="AA17" s="97"/>
      <c r="AB17" s="71"/>
      <c r="AC17" s="97"/>
      <c r="AD17" s="97"/>
      <c r="AE17" s="71"/>
    </row>
    <row r="18" spans="2:33" x14ac:dyDescent="0.25">
      <c r="B18" s="93"/>
      <c r="C18" s="557" t="s">
        <v>53</v>
      </c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94"/>
    </row>
    <row r="19" spans="2:33" x14ac:dyDescent="0.25">
      <c r="B19" s="95"/>
      <c r="C19" s="96" t="s">
        <v>254</v>
      </c>
      <c r="D19" s="97"/>
      <c r="E19" s="558" t="s">
        <v>255</v>
      </c>
      <c r="F19" s="558"/>
      <c r="G19" s="71"/>
      <c r="H19" s="558" t="s">
        <v>256</v>
      </c>
      <c r="I19" s="558"/>
      <c r="J19" s="71"/>
      <c r="K19" s="558" t="s">
        <v>257</v>
      </c>
      <c r="L19" s="558"/>
      <c r="M19" s="71"/>
      <c r="N19" s="558" t="s">
        <v>258</v>
      </c>
      <c r="O19" s="558"/>
      <c r="P19" s="71"/>
      <c r="Q19" s="558" t="s">
        <v>259</v>
      </c>
      <c r="R19" s="558"/>
      <c r="S19" s="71"/>
      <c r="T19" s="558" t="s">
        <v>260</v>
      </c>
      <c r="U19" s="558"/>
      <c r="V19" s="71"/>
      <c r="W19" s="558" t="s">
        <v>261</v>
      </c>
      <c r="X19" s="558"/>
      <c r="Y19" s="71"/>
      <c r="Z19" s="558" t="s">
        <v>262</v>
      </c>
      <c r="AA19" s="558"/>
      <c r="AB19" s="71"/>
      <c r="AC19" s="558" t="s">
        <v>263</v>
      </c>
      <c r="AD19" s="558"/>
      <c r="AE19" s="71"/>
      <c r="AF19" s="96" t="s">
        <v>264</v>
      </c>
      <c r="AG19" s="1"/>
    </row>
    <row r="20" spans="2:33" x14ac:dyDescent="0.25">
      <c r="B20" s="98" t="s">
        <v>265</v>
      </c>
      <c r="C20" s="562">
        <v>10</v>
      </c>
      <c r="D20" s="562"/>
      <c r="E20" s="563"/>
      <c r="F20" s="562">
        <v>9</v>
      </c>
      <c r="G20" s="562"/>
      <c r="H20" s="563"/>
      <c r="I20" s="562">
        <v>8</v>
      </c>
      <c r="J20" s="562"/>
      <c r="K20" s="563"/>
      <c r="L20" s="562">
        <v>7</v>
      </c>
      <c r="M20" s="562"/>
      <c r="N20" s="563"/>
      <c r="O20" s="562">
        <v>6</v>
      </c>
      <c r="P20" s="562"/>
      <c r="Q20" s="563"/>
      <c r="R20" s="562">
        <v>5</v>
      </c>
      <c r="S20" s="562"/>
      <c r="T20" s="563"/>
      <c r="U20" s="562">
        <v>4</v>
      </c>
      <c r="V20" s="562"/>
      <c r="W20" s="563"/>
      <c r="X20" s="562">
        <v>3</v>
      </c>
      <c r="Y20" s="562"/>
      <c r="Z20" s="563"/>
      <c r="AA20" s="562">
        <v>2</v>
      </c>
      <c r="AB20" s="562"/>
      <c r="AC20" s="563"/>
      <c r="AD20" s="562">
        <v>1</v>
      </c>
      <c r="AE20" s="562"/>
      <c r="AF20" s="562"/>
      <c r="AG20" s="1"/>
    </row>
    <row r="21" spans="2:33" x14ac:dyDescent="0.25">
      <c r="B21" s="95"/>
      <c r="E21" s="564">
        <v>4.2999999999999997E-2</v>
      </c>
      <c r="F21" s="564"/>
      <c r="G21" s="71"/>
      <c r="H21" s="564">
        <v>8.4000000000000005E-2</v>
      </c>
      <c r="I21" s="564"/>
      <c r="J21" s="71"/>
      <c r="K21" s="564">
        <v>0.111</v>
      </c>
      <c r="L21" s="564"/>
      <c r="M21" s="71"/>
      <c r="N21" s="564">
        <v>0.158</v>
      </c>
      <c r="O21" s="564"/>
      <c r="P21" s="71"/>
      <c r="Q21" s="564">
        <v>0.188</v>
      </c>
      <c r="R21" s="564"/>
      <c r="S21" s="71"/>
      <c r="T21" s="564">
        <v>0.24199999999999999</v>
      </c>
      <c r="U21" s="564"/>
      <c r="V21" s="71"/>
      <c r="W21" s="564">
        <v>0.60499999999999998</v>
      </c>
      <c r="X21" s="564"/>
      <c r="Y21" s="71"/>
      <c r="Z21" s="564">
        <v>1.1279999999999999</v>
      </c>
      <c r="AA21" s="564"/>
      <c r="AB21" s="71"/>
      <c r="AC21" s="564">
        <v>2.79</v>
      </c>
      <c r="AD21" s="564"/>
      <c r="AE21" s="71"/>
      <c r="AG21" s="1"/>
    </row>
    <row r="22" spans="2:33" ht="15.75" thickBot="1" x14ac:dyDescent="0.3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1"/>
    </row>
    <row r="23" spans="2:33" ht="15.75" thickBot="1" x14ac:dyDescent="0.3"/>
    <row r="24" spans="2:33" x14ac:dyDescent="0.25">
      <c r="B24" s="93"/>
      <c r="C24" s="557" t="s">
        <v>54</v>
      </c>
      <c r="D24" s="557"/>
      <c r="E24" s="557"/>
      <c r="F24" s="557"/>
      <c r="G24" s="557"/>
      <c r="H24" s="557"/>
      <c r="I24" s="557"/>
      <c r="J24" s="557"/>
      <c r="K24" s="557"/>
      <c r="L24" s="557"/>
      <c r="M24" s="557"/>
      <c r="N24" s="557"/>
      <c r="O24" s="557"/>
      <c r="P24" s="557"/>
      <c r="Q24" s="557"/>
      <c r="R24" s="557"/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7"/>
      <c r="AF24" s="557"/>
      <c r="AG24" s="94"/>
    </row>
    <row r="25" spans="2:33" x14ac:dyDescent="0.25">
      <c r="B25" s="95"/>
      <c r="C25" s="96" t="s">
        <v>254</v>
      </c>
      <c r="D25" s="97"/>
      <c r="E25" s="558" t="s">
        <v>255</v>
      </c>
      <c r="F25" s="558"/>
      <c r="G25" s="71"/>
      <c r="H25" s="558" t="s">
        <v>256</v>
      </c>
      <c r="I25" s="558"/>
      <c r="J25" s="71"/>
      <c r="K25" s="558" t="s">
        <v>257</v>
      </c>
      <c r="L25" s="558"/>
      <c r="M25" s="71"/>
      <c r="N25" s="558" t="s">
        <v>258</v>
      </c>
      <c r="O25" s="558"/>
      <c r="P25" s="71"/>
      <c r="Q25" s="558" t="s">
        <v>259</v>
      </c>
      <c r="R25" s="558"/>
      <c r="S25" s="71"/>
      <c r="T25" s="558" t="s">
        <v>260</v>
      </c>
      <c r="U25" s="558"/>
      <c r="V25" s="71"/>
      <c r="W25" s="558" t="s">
        <v>261</v>
      </c>
      <c r="X25" s="558"/>
      <c r="Y25" s="71"/>
      <c r="Z25" s="558" t="s">
        <v>262</v>
      </c>
      <c r="AA25" s="558"/>
      <c r="AB25" s="71"/>
      <c r="AC25" s="558" t="s">
        <v>263</v>
      </c>
      <c r="AD25" s="558"/>
      <c r="AE25" s="71"/>
      <c r="AF25" s="96" t="s">
        <v>264</v>
      </c>
      <c r="AG25" s="1"/>
    </row>
    <row r="26" spans="2:33" x14ac:dyDescent="0.25">
      <c r="B26" s="98" t="s">
        <v>265</v>
      </c>
      <c r="C26" s="562">
        <v>10</v>
      </c>
      <c r="D26" s="562"/>
      <c r="E26" s="563"/>
      <c r="F26" s="562">
        <v>9</v>
      </c>
      <c r="G26" s="562"/>
      <c r="H26" s="563"/>
      <c r="I26" s="562">
        <v>8</v>
      </c>
      <c r="J26" s="562"/>
      <c r="K26" s="563"/>
      <c r="L26" s="562">
        <v>7</v>
      </c>
      <c r="M26" s="562"/>
      <c r="N26" s="563"/>
      <c r="O26" s="562">
        <v>6</v>
      </c>
      <c r="P26" s="562"/>
      <c r="Q26" s="563"/>
      <c r="R26" s="562">
        <v>5</v>
      </c>
      <c r="S26" s="562"/>
      <c r="T26" s="563"/>
      <c r="U26" s="562">
        <v>4</v>
      </c>
      <c r="V26" s="562"/>
      <c r="W26" s="563"/>
      <c r="X26" s="562">
        <v>3</v>
      </c>
      <c r="Y26" s="562"/>
      <c r="Z26" s="563"/>
      <c r="AA26" s="562">
        <v>2</v>
      </c>
      <c r="AB26" s="562"/>
      <c r="AC26" s="563"/>
      <c r="AD26" s="562">
        <v>1</v>
      </c>
      <c r="AE26" s="562"/>
      <c r="AF26" s="562"/>
      <c r="AG26" s="1"/>
    </row>
    <row r="27" spans="2:33" x14ac:dyDescent="0.25">
      <c r="B27" s="95"/>
      <c r="E27" s="564">
        <v>8.4000000000000005E-2</v>
      </c>
      <c r="F27" s="564"/>
      <c r="G27" s="71"/>
      <c r="H27" s="564">
        <v>0.21099999999999999</v>
      </c>
      <c r="I27" s="564"/>
      <c r="J27" s="71"/>
      <c r="K27" s="564">
        <v>0.33900000000000002</v>
      </c>
      <c r="L27" s="564"/>
      <c r="M27" s="71"/>
      <c r="N27" s="564">
        <v>0.39600000000000002</v>
      </c>
      <c r="O27" s="564"/>
      <c r="P27" s="71"/>
      <c r="Q27" s="564">
        <v>0.42599999999999999</v>
      </c>
      <c r="R27" s="564"/>
      <c r="S27" s="71"/>
      <c r="T27" s="564">
        <v>0.63800000000000001</v>
      </c>
      <c r="U27" s="564"/>
      <c r="V27" s="71"/>
      <c r="W27" s="564">
        <v>1.1160000000000001</v>
      </c>
      <c r="X27" s="564"/>
      <c r="Y27" s="71"/>
      <c r="Z27" s="564">
        <v>2.3359999999999999</v>
      </c>
      <c r="AA27" s="564"/>
      <c r="AB27" s="71"/>
      <c r="AC27" s="564">
        <v>7.7060000000000004</v>
      </c>
      <c r="AD27" s="564"/>
      <c r="AE27" s="71"/>
      <c r="AG27" s="1"/>
    </row>
    <row r="28" spans="2:33" ht="15.75" thickBot="1" x14ac:dyDescent="0.3"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</row>
    <row r="29" spans="2:33" ht="15.75" thickBot="1" x14ac:dyDescent="0.3"/>
    <row r="30" spans="2:33" x14ac:dyDescent="0.25">
      <c r="B30" s="93"/>
      <c r="C30" s="557" t="s">
        <v>55</v>
      </c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94"/>
    </row>
    <row r="31" spans="2:33" x14ac:dyDescent="0.25">
      <c r="B31" s="95"/>
      <c r="C31" s="96" t="s">
        <v>254</v>
      </c>
      <c r="D31" s="97"/>
      <c r="E31" s="558" t="s">
        <v>255</v>
      </c>
      <c r="F31" s="558"/>
      <c r="G31" s="71"/>
      <c r="H31" s="558" t="s">
        <v>256</v>
      </c>
      <c r="I31" s="558"/>
      <c r="J31" s="71"/>
      <c r="K31" s="558" t="s">
        <v>257</v>
      </c>
      <c r="L31" s="558"/>
      <c r="M31" s="71"/>
      <c r="N31" s="558" t="s">
        <v>258</v>
      </c>
      <c r="O31" s="558"/>
      <c r="P31" s="71"/>
      <c r="Q31" s="558" t="s">
        <v>259</v>
      </c>
      <c r="R31" s="558"/>
      <c r="S31" s="71"/>
      <c r="T31" s="558" t="s">
        <v>260</v>
      </c>
      <c r="U31" s="558"/>
      <c r="V31" s="71"/>
      <c r="W31" s="558" t="s">
        <v>261</v>
      </c>
      <c r="X31" s="558"/>
      <c r="Y31" s="71"/>
      <c r="Z31" s="558" t="s">
        <v>262</v>
      </c>
      <c r="AA31" s="558"/>
      <c r="AB31" s="71"/>
      <c r="AC31" s="558" t="s">
        <v>263</v>
      </c>
      <c r="AD31" s="558"/>
      <c r="AE31" s="71"/>
      <c r="AF31" s="96" t="s">
        <v>264</v>
      </c>
      <c r="AG31" s="1"/>
    </row>
    <row r="32" spans="2:33" x14ac:dyDescent="0.25">
      <c r="B32" s="98" t="s">
        <v>265</v>
      </c>
      <c r="C32" s="562">
        <v>10</v>
      </c>
      <c r="D32" s="562"/>
      <c r="E32" s="563"/>
      <c r="F32" s="562">
        <v>9</v>
      </c>
      <c r="G32" s="562"/>
      <c r="H32" s="563"/>
      <c r="I32" s="562">
        <v>8</v>
      </c>
      <c r="J32" s="562"/>
      <c r="K32" s="563"/>
      <c r="L32" s="562">
        <v>7</v>
      </c>
      <c r="M32" s="562"/>
      <c r="N32" s="563"/>
      <c r="O32" s="562">
        <v>6</v>
      </c>
      <c r="P32" s="562"/>
      <c r="Q32" s="563"/>
      <c r="R32" s="562">
        <v>5</v>
      </c>
      <c r="S32" s="562"/>
      <c r="T32" s="563"/>
      <c r="U32" s="562">
        <v>4</v>
      </c>
      <c r="V32" s="562"/>
      <c r="W32" s="563"/>
      <c r="X32" s="562">
        <v>3</v>
      </c>
      <c r="Y32" s="562"/>
      <c r="Z32" s="563"/>
      <c r="AA32" s="562">
        <v>2</v>
      </c>
      <c r="AB32" s="562"/>
      <c r="AC32" s="563"/>
      <c r="AD32" s="562">
        <v>1</v>
      </c>
      <c r="AE32" s="562"/>
      <c r="AF32" s="562"/>
      <c r="AG32" s="1"/>
    </row>
    <row r="33" spans="2:33" x14ac:dyDescent="0.25">
      <c r="B33" s="95"/>
      <c r="E33" s="564">
        <v>0.182</v>
      </c>
      <c r="F33" s="564"/>
      <c r="G33" s="71"/>
      <c r="H33" s="564">
        <v>0.53500000000000003</v>
      </c>
      <c r="I33" s="564"/>
      <c r="J33" s="71"/>
      <c r="K33" s="564">
        <v>0.874</v>
      </c>
      <c r="L33" s="564"/>
      <c r="M33" s="71"/>
      <c r="N33" s="564">
        <v>1.1819999999999999</v>
      </c>
      <c r="O33" s="564"/>
      <c r="P33" s="71"/>
      <c r="Q33" s="564">
        <v>1.6140000000000001</v>
      </c>
      <c r="R33" s="564"/>
      <c r="S33" s="71"/>
      <c r="T33" s="564">
        <v>1.8859999999999999</v>
      </c>
      <c r="U33" s="564"/>
      <c r="V33" s="71"/>
      <c r="W33" s="564">
        <v>2.1890000000000001</v>
      </c>
      <c r="X33" s="564"/>
      <c r="Y33" s="71"/>
      <c r="Z33" s="564">
        <v>4.6440000000000001</v>
      </c>
      <c r="AA33" s="564"/>
      <c r="AB33" s="71"/>
      <c r="AC33" s="564">
        <v>20.635999999999999</v>
      </c>
      <c r="AD33" s="564"/>
      <c r="AE33" s="71"/>
      <c r="AG33" s="1"/>
    </row>
    <row r="34" spans="2:33" ht="15.75" thickBot="1" x14ac:dyDescent="0.3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</row>
  </sheetData>
  <sheetProtection algorithmName="SHA-512" hashValue="RRuowQlTx8bY8cp16xkMVHcd6mKD1gBLHKyux+IU1b1AQeVo/kZU/2VE6htNy99l2sPRi91MkZA/24NpSi5unA==" saltValue="AmPmL/YTF4it4zK2Z8Nsmw==" spinCount="100000" sheet="1" objects="1" scenarios="1"/>
  <mergeCells count="148">
    <mergeCell ref="E33:F33"/>
    <mergeCell ref="H33:I33"/>
    <mergeCell ref="K33:L33"/>
    <mergeCell ref="N33:O33"/>
    <mergeCell ref="Q33:R33"/>
    <mergeCell ref="T33:U33"/>
    <mergeCell ref="W33:X33"/>
    <mergeCell ref="Z33:AA33"/>
    <mergeCell ref="AC33:AD33"/>
    <mergeCell ref="AC31:AD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K31:L31"/>
    <mergeCell ref="N31:O31"/>
    <mergeCell ref="Q31:R31"/>
    <mergeCell ref="T31:U31"/>
    <mergeCell ref="W31:X31"/>
    <mergeCell ref="Z31:AA31"/>
    <mergeCell ref="AD32:AF32"/>
    <mergeCell ref="AD26:AF26"/>
    <mergeCell ref="E27:F27"/>
    <mergeCell ref="H27:I27"/>
    <mergeCell ref="K27:L27"/>
    <mergeCell ref="N27:O27"/>
    <mergeCell ref="Q27:R27"/>
    <mergeCell ref="T27:U27"/>
    <mergeCell ref="W27:X27"/>
    <mergeCell ref="Z27:AA27"/>
    <mergeCell ref="AC27:AD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C24:AF24"/>
    <mergeCell ref="E25:F25"/>
    <mergeCell ref="H25:I25"/>
    <mergeCell ref="K25:L25"/>
    <mergeCell ref="N25:O25"/>
    <mergeCell ref="Q25:R25"/>
    <mergeCell ref="T25:U25"/>
    <mergeCell ref="W25:X25"/>
    <mergeCell ref="Z25:AA25"/>
    <mergeCell ref="AC25:AD25"/>
    <mergeCell ref="E21:F21"/>
    <mergeCell ref="H21:I21"/>
    <mergeCell ref="K21:L21"/>
    <mergeCell ref="N21:O21"/>
    <mergeCell ref="Q21:R21"/>
    <mergeCell ref="T21:U21"/>
    <mergeCell ref="W21:X21"/>
    <mergeCell ref="Z21:AA21"/>
    <mergeCell ref="AC21:AD21"/>
    <mergeCell ref="Z19:AA19"/>
    <mergeCell ref="AC19:AD19"/>
    <mergeCell ref="C20:E20"/>
    <mergeCell ref="F20:H20"/>
    <mergeCell ref="I20:K20"/>
    <mergeCell ref="L20:N20"/>
    <mergeCell ref="O20:Q20"/>
    <mergeCell ref="R20:T20"/>
    <mergeCell ref="U20:W20"/>
    <mergeCell ref="X20:Z20"/>
    <mergeCell ref="H19:I19"/>
    <mergeCell ref="K19:L19"/>
    <mergeCell ref="N19:O19"/>
    <mergeCell ref="Q19:R19"/>
    <mergeCell ref="T19:U19"/>
    <mergeCell ref="W19:X19"/>
    <mergeCell ref="AA20:AC20"/>
    <mergeCell ref="AD20:AF20"/>
    <mergeCell ref="AD14:AF14"/>
    <mergeCell ref="E15:F15"/>
    <mergeCell ref="H15:I15"/>
    <mergeCell ref="K15:L15"/>
    <mergeCell ref="N15:O15"/>
    <mergeCell ref="Q15:R15"/>
    <mergeCell ref="T15:U15"/>
    <mergeCell ref="W15:X15"/>
    <mergeCell ref="Z15:AA15"/>
    <mergeCell ref="AC15:AD15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C12:AF12"/>
    <mergeCell ref="E13:F13"/>
    <mergeCell ref="H13:I13"/>
    <mergeCell ref="K13:L13"/>
    <mergeCell ref="N13:O13"/>
    <mergeCell ref="Q13:R13"/>
    <mergeCell ref="T13:U13"/>
    <mergeCell ref="W13:X13"/>
    <mergeCell ref="Z13:AA13"/>
    <mergeCell ref="AC13:AD13"/>
    <mergeCell ref="U8:W8"/>
    <mergeCell ref="X8:Z8"/>
    <mergeCell ref="AA8:AC8"/>
    <mergeCell ref="AD8:AF8"/>
    <mergeCell ref="E9:F9"/>
    <mergeCell ref="H9:I9"/>
    <mergeCell ref="K9:L9"/>
    <mergeCell ref="N9:O9"/>
    <mergeCell ref="Q9:R9"/>
    <mergeCell ref="T9:U9"/>
    <mergeCell ref="W9:X9"/>
    <mergeCell ref="Z9:AA9"/>
    <mergeCell ref="AC9:AD9"/>
    <mergeCell ref="C30:AF30"/>
    <mergeCell ref="E31:F31"/>
    <mergeCell ref="H31:I31"/>
    <mergeCell ref="C18:AF18"/>
    <mergeCell ref="E19:F19"/>
    <mergeCell ref="H2:S2"/>
    <mergeCell ref="AC2:AG2"/>
    <mergeCell ref="F4:AC4"/>
    <mergeCell ref="C6:AF6"/>
    <mergeCell ref="E7:F7"/>
    <mergeCell ref="H7:I7"/>
    <mergeCell ref="K7:L7"/>
    <mergeCell ref="N7:O7"/>
    <mergeCell ref="Q7:R7"/>
    <mergeCell ref="T7:U7"/>
    <mergeCell ref="W7:X7"/>
    <mergeCell ref="Z7:AA7"/>
    <mergeCell ref="AC7:AD7"/>
    <mergeCell ref="C8:E8"/>
    <mergeCell ref="F8:H8"/>
    <mergeCell ref="I8:K8"/>
    <mergeCell ref="L8:N8"/>
    <mergeCell ref="O8:Q8"/>
    <mergeCell ref="R8:T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</vt:lpstr>
      <vt:lpstr>Anexo II</vt:lpstr>
      <vt:lpstr>Anexo III</vt:lpstr>
      <vt:lpstr>Instruções Anexo III</vt:lpstr>
      <vt:lpstr>Anexo IV</vt:lpstr>
      <vt:lpstr>Anexo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2021-08-13T16:15:23Z</dcterms:created>
  <dcterms:modified xsi:type="dcterms:W3CDTF">2024-06-06T18:11:35Z</dcterms:modified>
</cp:coreProperties>
</file>